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4\"/>
    </mc:Choice>
  </mc:AlternateContent>
  <xr:revisionPtr revIDLastSave="0" documentId="13_ncr:1_{C4AF169D-755F-4F27-BD14-C51F8CEF9B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1.1" sheetId="2" r:id="rId1"/>
    <sheet name="3.1.2" sheetId="1" r:id="rId2"/>
    <sheet name="3.1.3" sheetId="16" r:id="rId3"/>
    <sheet name="3.1.4" sheetId="7" r:id="rId4"/>
    <sheet name="3.1.5" sheetId="6" r:id="rId5"/>
    <sheet name="3.1.6" sheetId="5" r:id="rId6"/>
    <sheet name="3.1.7" sheetId="15" r:id="rId7"/>
    <sheet name="3.1.8" sheetId="14" r:id="rId8"/>
    <sheet name="3.2.1" sheetId="4" r:id="rId9"/>
    <sheet name="3.3.1" sheetId="12" r:id="rId10"/>
    <sheet name="3.4.1" sheetId="17" r:id="rId11"/>
  </sheets>
  <definedNames>
    <definedName name="_xlnm._FilterDatabase" localSheetId="0" hidden="1">'3.1.1'!$A$11:$D$14</definedName>
    <definedName name="_xlnm._FilterDatabase" localSheetId="1" hidden="1">'3.1.2'!$A$7:$D$10</definedName>
    <definedName name="_xlnm._FilterDatabase" localSheetId="2" hidden="1">'3.1.3'!$A$7:$H$38</definedName>
    <definedName name="_xlnm._FilterDatabase" localSheetId="3" hidden="1">'3.1.4'!$A$7:$G$38</definedName>
    <definedName name="_xlnm._FilterDatabase" localSheetId="4" hidden="1">'3.1.5'!$A$7:$G$38</definedName>
    <definedName name="_xlnm._FilterDatabase" localSheetId="5" hidden="1">'3.1.6'!$A$8:$E$39</definedName>
    <definedName name="_xlnm._FilterDatabase" localSheetId="6" hidden="1">'3.1.7'!$A$7:$F$55</definedName>
    <definedName name="_xlnm._FilterDatabase" localSheetId="7" hidden="1">'3.1.8'!$A$7:$F$56</definedName>
    <definedName name="_xlnm._FilterDatabase" localSheetId="8" hidden="1">'3.2.1'!$A$10:$E$41</definedName>
    <definedName name="_xlnm._FilterDatabase" localSheetId="10" hidden="1">'3.4.1'!$A$9:$E$12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1" i="16" l="1"/>
  <c r="C64" i="14" l="1"/>
  <c r="D64" i="14"/>
  <c r="E64" i="14"/>
  <c r="B64" i="14"/>
  <c r="F62" i="14"/>
  <c r="C64" i="15"/>
  <c r="D64" i="15"/>
  <c r="E64" i="15"/>
  <c r="B64" i="15"/>
  <c r="F62" i="15"/>
  <c r="F61" i="14"/>
  <c r="F61" i="15"/>
  <c r="F60" i="14" l="1"/>
  <c r="F60" i="15" l="1"/>
  <c r="G9" i="16" l="1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8" i="16"/>
  <c r="G7" i="16"/>
  <c r="F40" i="16"/>
  <c r="F58" i="14" l="1"/>
  <c r="F58" i="15"/>
  <c r="F57" i="14"/>
  <c r="F59" i="15"/>
  <c r="F57" i="15"/>
  <c r="F59" i="14" l="1"/>
  <c r="F56" i="15"/>
  <c r="F54" i="14" l="1"/>
  <c r="F53" i="15"/>
  <c r="C14" i="17" l="1"/>
  <c r="E11" i="17" s="1"/>
  <c r="B14" i="17"/>
  <c r="D12" i="17" l="1"/>
  <c r="D9" i="17"/>
  <c r="E12" i="17"/>
  <c r="E9" i="17"/>
  <c r="E10" i="17"/>
  <c r="D11" i="17"/>
  <c r="D10" i="17"/>
  <c r="F54" i="15"/>
  <c r="F55" i="14"/>
  <c r="F52" i="15" l="1"/>
  <c r="F51" i="15"/>
  <c r="F53" i="14"/>
  <c r="F52" i="14"/>
  <c r="F55" i="15" l="1"/>
  <c r="F56" i="14"/>
  <c r="F7" i="15" l="1"/>
  <c r="F8" i="15"/>
  <c r="F7" i="14"/>
  <c r="F8" i="14"/>
  <c r="F50" i="15" l="1"/>
  <c r="F51" i="14"/>
  <c r="F10" i="14" l="1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9" i="14"/>
  <c r="F64" i="14" l="1"/>
  <c r="F49" i="15"/>
  <c r="E65" i="14" l="1"/>
  <c r="F65" i="14"/>
  <c r="D65" i="14"/>
  <c r="C65" i="14"/>
  <c r="B65" i="14"/>
  <c r="E40" i="16"/>
  <c r="D40" i="16"/>
  <c r="C40" i="16"/>
  <c r="B40" i="16"/>
  <c r="G40" i="16" l="1"/>
  <c r="D41" i="16" l="1"/>
  <c r="E41" i="16"/>
  <c r="B41" i="16"/>
  <c r="F48" i="15"/>
  <c r="D14" i="5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7" i="7"/>
  <c r="C41" i="5"/>
  <c r="B41" i="5"/>
  <c r="D39" i="5"/>
  <c r="D15" i="5"/>
  <c r="D13" i="5"/>
  <c r="D12" i="5"/>
  <c r="D11" i="5"/>
  <c r="D10" i="5"/>
  <c r="D9" i="5"/>
  <c r="D8" i="5"/>
  <c r="C17" i="12"/>
  <c r="D11" i="12" s="1"/>
  <c r="F47" i="15"/>
  <c r="E40" i="7"/>
  <c r="F46" i="1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C43" i="4"/>
  <c r="B43" i="4"/>
  <c r="B12" i="1"/>
  <c r="C9" i="1" s="1"/>
  <c r="B16" i="2"/>
  <c r="C14" i="2" s="1"/>
  <c r="B40" i="7"/>
  <c r="C40" i="7"/>
  <c r="D40" i="7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E40" i="6"/>
  <c r="D40" i="6"/>
  <c r="C40" i="6"/>
  <c r="B40" i="6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9" i="15"/>
  <c r="E17" i="12"/>
  <c r="F11" i="12" s="1"/>
  <c r="F64" i="15" l="1"/>
  <c r="F15" i="12"/>
  <c r="E65" i="15"/>
  <c r="D9" i="12"/>
  <c r="C8" i="1"/>
  <c r="F9" i="12"/>
  <c r="F13" i="12"/>
  <c r="C13" i="2"/>
  <c r="C11" i="2"/>
  <c r="C7" i="1"/>
  <c r="C16" i="2"/>
  <c r="C12" i="1"/>
  <c r="D15" i="12"/>
  <c r="D13" i="12"/>
  <c r="D43" i="4"/>
  <c r="C44" i="4" s="1"/>
  <c r="D41" i="5"/>
  <c r="C42" i="5" s="1"/>
  <c r="F40" i="7"/>
  <c r="F41" i="7" s="1"/>
  <c r="F40" i="6"/>
  <c r="B41" i="6" s="1"/>
  <c r="C10" i="1"/>
  <c r="D41" i="6" l="1"/>
  <c r="E41" i="7"/>
  <c r="D65" i="15"/>
  <c r="D41" i="7"/>
  <c r="B44" i="4"/>
  <c r="D44" i="4" s="1"/>
  <c r="B65" i="15"/>
  <c r="F65" i="15" s="1"/>
  <c r="B42" i="5"/>
  <c r="D42" i="5" s="1"/>
  <c r="C41" i="6"/>
  <c r="E41" i="6"/>
  <c r="B41" i="7"/>
  <c r="D17" i="12"/>
  <c r="F17" i="12"/>
  <c r="F41" i="6" l="1"/>
</calcChain>
</file>

<file path=xl/sharedStrings.xml><?xml version="1.0" encoding="utf-8"?>
<sst xmlns="http://schemas.openxmlformats.org/spreadsheetml/2006/main" count="429" uniqueCount="128">
  <si>
    <t>%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</si>
  <si>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</si>
  <si>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</si>
  <si>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</si>
  <si>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</si>
  <si>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</si>
  <si>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</si>
  <si>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</si>
  <si>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</si>
  <si>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</si>
  <si>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</si>
  <si>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</si>
  <si>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</si>
  <si>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</si>
  <si>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</si>
  <si>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</si>
  <si>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</si>
  <si>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</si>
  <si>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</si>
  <si>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</si>
  <si>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</si>
  <si>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</si>
  <si>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</si>
  <si>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</si>
  <si>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</si>
  <si>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</si>
  <si>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</si>
  <si>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</si>
  <si>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</si>
  <si>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</si>
  <si>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</si>
  <si>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 de México</t>
  </si>
  <si>
    <t>Total</t>
  </si>
  <si>
    <t>Turístico de lujo</t>
  </si>
  <si>
    <t>Turístico</t>
  </si>
  <si>
    <t>Chofer Guía</t>
  </si>
  <si>
    <t>Autobús</t>
  </si>
  <si>
    <t>Camioneta</t>
  </si>
  <si>
    <t>Minibús</t>
  </si>
  <si>
    <t>Entidad Federativa</t>
  </si>
  <si>
    <t>Gasolina</t>
  </si>
  <si>
    <t>Gas</t>
  </si>
  <si>
    <t>Diesel</t>
  </si>
  <si>
    <t>Gas-Gasolina</t>
  </si>
  <si>
    <t>Automóvil</t>
  </si>
  <si>
    <t>Pequeña</t>
  </si>
  <si>
    <t>Mediana</t>
  </si>
  <si>
    <t>Grande</t>
  </si>
  <si>
    <t>1 a 5</t>
  </si>
  <si>
    <t>6 a 30</t>
  </si>
  <si>
    <t>31 a 100</t>
  </si>
  <si>
    <t>más de 100</t>
  </si>
  <si>
    <t>De Excursión</t>
  </si>
  <si>
    <t xml:space="preserve">Turístico </t>
  </si>
  <si>
    <t xml:space="preserve">Turístico de Lujo </t>
  </si>
  <si>
    <t>AGS</t>
  </si>
  <si>
    <t>BC</t>
  </si>
  <si>
    <t>BCS</t>
  </si>
  <si>
    <t>CHIS</t>
  </si>
  <si>
    <t>CHIH</t>
  </si>
  <si>
    <t>COAH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</si>
  <si>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</si>
  <si>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</si>
  <si>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</si>
  <si>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</si>
  <si>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</si>
  <si>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</si>
  <si>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</si>
  <si>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</si>
  <si>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</si>
  <si>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</si>
  <si>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</si>
  <si>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</si>
  <si>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</si>
  <si>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</si>
  <si>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</si>
  <si>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</si>
  <si>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</si>
  <si>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</si>
  <si>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</si>
  <si>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</si>
  <si>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</si>
  <si>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</si>
  <si>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</si>
  <si>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pasajeros</t>
  </si>
  <si>
    <t>trafico</t>
  </si>
  <si>
    <t>3. Transporte Turístico por Tierra</t>
  </si>
  <si>
    <t>No. de Vehículos</t>
  </si>
  <si>
    <t>Tipo de Combustible</t>
  </si>
  <si>
    <t>Personas Morales</t>
  </si>
  <si>
    <t>Personas Físicas</t>
  </si>
  <si>
    <t xml:space="preserve">3.2.1 Permisionarios del Transporte Turístico por Tierra </t>
  </si>
  <si>
    <t>Tipo de Empresa</t>
  </si>
  <si>
    <t>Estrato en Unidades</t>
  </si>
  <si>
    <t>Número de Empresas</t>
  </si>
  <si>
    <t>Número de Vehículos</t>
  </si>
  <si>
    <t>3.4.1 Pasajeros Transportados y Pasajeros-Km por Modalidad de Servicio</t>
  </si>
  <si>
    <t>Modalidad de Servicio</t>
  </si>
  <si>
    <t>Demanda Atendida Pasajeros*           
 (miles)</t>
  </si>
  <si>
    <t>3.1 Parque Vehicular</t>
  </si>
  <si>
    <t>3.1.3 Parque Vehicular del Transporte Turístico por Tierra según Tipo de Combustible y Entidad Federativa</t>
  </si>
  <si>
    <t xml:space="preserve">           según Tipo de Persona y Entidad Federativa</t>
  </si>
  <si>
    <t xml:space="preserve">          según Tipo de Persona y Entidad Federativa</t>
  </si>
  <si>
    <t>Modelo de Vehículo</t>
  </si>
  <si>
    <t>Total Nacional</t>
  </si>
  <si>
    <t xml:space="preserve">          según Modalidad de Servicio</t>
  </si>
  <si>
    <t>3.4. Producción</t>
  </si>
  <si>
    <t xml:space="preserve">3.1.6  Parque Vehicular del Transporte Turístico por Tierra  </t>
  </si>
  <si>
    <t xml:space="preserve">3.1.5  Composición del Parque Vehicular del Transporte Turístico por Tierra según Modalidad de Servicio y Entidad Federativa </t>
  </si>
  <si>
    <t xml:space="preserve">3.3.1 Estructura Empresarial del Transporte Turístico por Tierra </t>
  </si>
  <si>
    <t>3.2. Permisionarios</t>
  </si>
  <si>
    <t>3.3. Estructura Empresarial</t>
  </si>
  <si>
    <t xml:space="preserve">         según Clase de Vehículo</t>
  </si>
  <si>
    <t>Clase de Vehículo</t>
  </si>
  <si>
    <t>3.1.4 Composición del Parque Vehicular del Transporte Turístico por Tierra según Clase de Vehículo y Entidad Federativa</t>
  </si>
  <si>
    <t>*Cifras Estimadas</t>
  </si>
  <si>
    <t xml:space="preserve">3.1.1 Parque Vehicular del Transporte Turístico por Tierra </t>
  </si>
  <si>
    <t xml:space="preserve">3.1.2 Composición de las Unidades Vehiculares del Transporte Turístico por Tierra </t>
  </si>
  <si>
    <t>Ciudad de México</t>
  </si>
  <si>
    <t>CDMX</t>
  </si>
  <si>
    <t>Minibús o Microbús</t>
  </si>
  <si>
    <t>CAMP</t>
  </si>
  <si>
    <t>TAMS</t>
  </si>
  <si>
    <t>Tráfico Pasajeros-Km*             
(miles)</t>
  </si>
  <si>
    <t>3.1.7 Total de las Unidades del Transporte Turístico por Tierra según Modelo y Clase de Vehículo</t>
  </si>
  <si>
    <t>3.1.8 Total de las Unidades del Transporte Turístico por Tierra según Modelo y Modalidad de Servicio</t>
  </si>
  <si>
    <t>Híbrido</t>
  </si>
  <si>
    <t>Micro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</si>
</sst>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3"/>
      <name val="Calibri"/>
      <family val="2"/>
      <scheme val="minor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2" fillId="0" borderId="0"/>
  </cellStyleXfs>
  <cellXfs count="101">
    <xf numFmtId="0" fontId="0" fillId="0" borderId="0" xfId="0"/>
    <xf numFmtId="0" fontId="8" fillId="0" borderId="0" xfId="0" applyFont="1"/>
    <xf numFmtId="0" fontId="9" fillId="0" borderId="0" xfId="0" applyFont="1"/>
    <xf numFmtId="0" fontId="2" fillId="0" borderId="0" xfId="0" applyFont="1"/>
    <xf numFmtId="0" fontId="10" fillId="0" borderId="0" xfId="0" applyFont="1"/>
    <xf numFmtId="3" fontId="10" fillId="0" borderId="0" xfId="0" applyNumberFormat="1" applyFont="1" applyAlignment="1">
      <alignment horizontal="center"/>
    </xf>
    <xf numFmtId="0" fontId="3" fillId="0" borderId="0" xfId="0" applyFont="1"/>
    <xf numFmtId="164" fontId="0" fillId="0" borderId="0" xfId="0" applyNumberFormat="1"/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" fontId="13" fillId="0" borderId="0" xfId="0" applyNumberFormat="1" applyFont="1" applyAlignment="1">
      <alignment horizontal="center"/>
    </xf>
    <xf numFmtId="0" fontId="5" fillId="0" borderId="0" xfId="0" applyFont="1"/>
    <xf numFmtId="0" fontId="13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5" fillId="0" borderId="0" xfId="0" applyFont="1"/>
    <xf numFmtId="3" fontId="9" fillId="4" borderId="0" xfId="0" applyNumberFormat="1" applyFont="1" applyFill="1" applyAlignment="1">
      <alignment horizontal="center"/>
    </xf>
    <xf numFmtId="164" fontId="9" fillId="4" borderId="0" xfId="0" applyNumberFormat="1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right"/>
    </xf>
    <xf numFmtId="164" fontId="0" fillId="4" borderId="0" xfId="0" applyNumberFormat="1" applyFill="1" applyAlignment="1">
      <alignment horizontal="right"/>
    </xf>
    <xf numFmtId="0" fontId="2" fillId="0" borderId="0" xfId="3"/>
    <xf numFmtId="0" fontId="17" fillId="0" borderId="0" xfId="0" applyFont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0" fillId="4" borderId="0" xfId="0" applyFont="1" applyFill="1"/>
    <xf numFmtId="3" fontId="10" fillId="4" borderId="0" xfId="0" applyNumberFormat="1" applyFont="1" applyFill="1"/>
    <xf numFmtId="3" fontId="10" fillId="4" borderId="0" xfId="0" applyNumberFormat="1" applyFont="1" applyFill="1" applyAlignment="1">
      <alignment horizontal="center"/>
    </xf>
    <xf numFmtId="0" fontId="17" fillId="4" borderId="0" xfId="0" applyFont="1" applyFill="1"/>
    <xf numFmtId="0" fontId="17" fillId="4" borderId="0" xfId="0" applyFont="1" applyFill="1" applyAlignment="1">
      <alignment horizontal="center"/>
    </xf>
    <xf numFmtId="0" fontId="6" fillId="0" borderId="0" xfId="2" applyFont="1" applyFill="1" applyAlignment="1">
      <alignment vertical="center" wrapText="1"/>
    </xf>
    <xf numFmtId="3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horizontal="right"/>
    </xf>
    <xf numFmtId="3" fontId="10" fillId="4" borderId="0" xfId="0" applyNumberFormat="1" applyFont="1" applyFill="1" applyAlignment="1">
      <alignment horizontal="right"/>
    </xf>
    <xf numFmtId="0" fontId="10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4" fillId="4" borderId="0" xfId="1" applyFill="1" applyAlignment="1">
      <alignment horizontal="center"/>
    </xf>
    <xf numFmtId="0" fontId="4" fillId="4" borderId="0" xfId="1" applyFill="1" applyAlignment="1">
      <alignment horizontal="right"/>
    </xf>
    <xf numFmtId="0" fontId="2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14" fillId="0" borderId="0" xfId="0" applyFont="1"/>
    <xf numFmtId="165" fontId="5" fillId="0" borderId="0" xfId="0" applyNumberFormat="1" applyFont="1" applyAlignment="1">
      <alignment horizontal="center"/>
    </xf>
    <xf numFmtId="0" fontId="7" fillId="5" borderId="0" xfId="2" applyFont="1" applyFill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3" fontId="7" fillId="5" borderId="0" xfId="2" applyNumberFormat="1" applyFont="1" applyFill="1" applyAlignment="1">
      <alignment horizontal="center" vertical="center" wrapText="1"/>
    </xf>
    <xf numFmtId="0" fontId="17" fillId="6" borderId="0" xfId="0" applyFont="1" applyFill="1" applyAlignment="1">
      <alignment horizontal="center"/>
    </xf>
    <xf numFmtId="3" fontId="9" fillId="6" borderId="0" xfId="0" applyNumberFormat="1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3" fontId="0" fillId="6" borderId="0" xfId="0" applyNumberFormat="1" applyFill="1" applyAlignment="1">
      <alignment horizontal="center"/>
    </xf>
    <xf numFmtId="165" fontId="0" fillId="6" borderId="0" xfId="0" applyNumberFormat="1" applyFill="1" applyAlignment="1">
      <alignment horizontal="center"/>
    </xf>
    <xf numFmtId="0" fontId="7" fillId="5" borderId="0" xfId="2" applyFont="1" applyFill="1" applyBorder="1" applyAlignment="1">
      <alignment horizontal="center" vertical="center"/>
    </xf>
    <xf numFmtId="0" fontId="16" fillId="6" borderId="0" xfId="1" applyFont="1" applyFill="1"/>
    <xf numFmtId="3" fontId="1" fillId="6" borderId="0" xfId="1" applyNumberFormat="1" applyFont="1" applyFill="1" applyAlignment="1">
      <alignment horizontal="center"/>
    </xf>
    <xf numFmtId="3" fontId="4" fillId="6" borderId="0" xfId="1" applyNumberFormat="1" applyFill="1" applyAlignment="1">
      <alignment horizontal="center"/>
    </xf>
    <xf numFmtId="0" fontId="6" fillId="5" borderId="0" xfId="2" applyFont="1" applyFill="1" applyAlignment="1">
      <alignment horizontal="center" vertical="center" wrapText="1"/>
    </xf>
    <xf numFmtId="3" fontId="6" fillId="5" borderId="0" xfId="2" applyNumberFormat="1" applyFont="1" applyFill="1" applyAlignment="1">
      <alignment horizontal="center" vertical="center" wrapText="1"/>
    </xf>
    <xf numFmtId="0" fontId="16" fillId="6" borderId="0" xfId="1" applyFont="1" applyFill="1" applyAlignment="1">
      <alignment horizontal="center"/>
    </xf>
    <xf numFmtId="0" fontId="18" fillId="6" borderId="0" xfId="1" applyFont="1" applyFill="1" applyAlignment="1">
      <alignment horizontal="center"/>
    </xf>
    <xf numFmtId="3" fontId="20" fillId="6" borderId="0" xfId="1" applyNumberFormat="1" applyFont="1" applyFill="1" applyAlignment="1">
      <alignment horizontal="center"/>
    </xf>
    <xf numFmtId="0" fontId="17" fillId="6" borderId="0" xfId="0" applyFont="1" applyFill="1"/>
    <xf numFmtId="16" fontId="17" fillId="6" borderId="0" xfId="0" applyNumberFormat="1" applyFont="1" applyFill="1" applyAlignment="1">
      <alignment horizontal="center"/>
    </xf>
    <xf numFmtId="164" fontId="9" fillId="6" borderId="0" xfId="0" applyNumberFormat="1" applyFont="1" applyFill="1" applyAlignment="1">
      <alignment horizontal="center"/>
    </xf>
    <xf numFmtId="17" fontId="17" fillId="6" borderId="0" xfId="0" applyNumberFormat="1" applyFont="1" applyFill="1" applyAlignment="1">
      <alignment horizontal="center"/>
    </xf>
    <xf numFmtId="164" fontId="9" fillId="0" borderId="0" xfId="0" applyNumberFormat="1" applyFont="1" applyAlignment="1">
      <alignment horizontal="center"/>
    </xf>
    <xf numFmtId="3" fontId="16" fillId="6" borderId="0" xfId="1" applyNumberFormat="1" applyFont="1" applyFill="1" applyAlignment="1">
      <alignment horizontal="center"/>
    </xf>
    <xf numFmtId="3" fontId="17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3" fontId="16" fillId="0" borderId="0" xfId="1" applyNumberFormat="1" applyFont="1" applyFill="1" applyAlignment="1">
      <alignment horizontal="center"/>
    </xf>
    <xf numFmtId="3" fontId="18" fillId="6" borderId="0" xfId="1" applyNumberFormat="1" applyFont="1" applyFill="1" applyAlignment="1">
      <alignment horizontal="center"/>
    </xf>
    <xf numFmtId="3" fontId="18" fillId="0" borderId="0" xfId="1" applyNumberFormat="1" applyFont="1" applyFill="1" applyAlignment="1">
      <alignment horizontal="center"/>
    </xf>
    <xf numFmtId="0" fontId="23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165" fontId="1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65" fontId="0" fillId="0" borderId="0" xfId="0" applyNumberFormat="1"/>
    <xf numFmtId="164" fontId="2" fillId="0" borderId="0" xfId="0" applyNumberFormat="1" applyFont="1" applyAlignment="1">
      <alignment horizontal="center"/>
    </xf>
    <xf numFmtId="0" fontId="7" fillId="5" borderId="0" xfId="2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/>
    </xf>
    <xf numFmtId="0" fontId="7" fillId="5" borderId="0" xfId="2" applyFont="1" applyFill="1" applyAlignment="1">
      <alignment horizontal="center" vertical="center"/>
    </xf>
    <xf numFmtId="0" fontId="7" fillId="5" borderId="0" xfId="2" applyFont="1" applyFill="1" applyAlignment="1">
      <alignment horizontal="center" vertical="center" wrapText="1"/>
    </xf>
    <xf numFmtId="0" fontId="6" fillId="5" borderId="0" xfId="2" applyFont="1" applyFill="1" applyAlignment="1">
      <alignment horizontal="center" vertical="center" wrapText="1"/>
    </xf>
    <xf numFmtId="0" fontId="6" fillId="5" borderId="0" xfId="2" applyFont="1" applyFill="1" applyAlignment="1">
      <alignment horizontal="center" vertical="center"/>
    </xf>
    <xf numFmtId="0" fontId="6" fillId="5" borderId="0" xfId="2" applyFont="1" applyFill="1" applyAlignment="1">
      <alignment horizontal="center" wrapText="1"/>
    </xf>
    <xf numFmtId="0" fontId="7" fillId="5" borderId="0" xfId="2" applyFont="1" applyFill="1" applyAlignment="1">
      <alignment horizontal="center" wrapText="1"/>
    </xf>
    <xf numFmtId="0" fontId="8" fillId="4" borderId="0" xfId="0" applyFont="1" applyFill="1"/>
    <xf numFmtId="165" fontId="9" fillId="0" borderId="0" xfId="0" applyNumberFormat="1" applyFont="1" applyAlignment="1">
      <alignment horizontal="center"/>
    </xf>
  </cellXfs>
  <cellStyles count="4">
    <cellStyle name="40% - Énfasis3" xfId="1" builtinId="39"/>
    <cellStyle name="Énfasis3" xfId="2" builtinId="37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9BBB59"/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 sz="1200" b="1"/>
              <a:t>Parque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Vehicular del Transporte Turístico por Tierra </a:t>
            </a:r>
          </a:p>
          <a:p>
            <a:pPr>
              <a:defRPr lang="es-ES"/>
            </a:pP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Participación </a:t>
            </a:r>
            <a:r>
              <a:rPr lang="en-US" sz="1200" b="1"/>
              <a:t>por Clase de Vehículo 2024</a:t>
            </a:r>
          </a:p>
        </c:rich>
      </c:tx>
      <c:layout>
        <c:manualLayout>
          <c:xMode val="edge"/>
          <c:yMode val="edge"/>
          <c:x val="0.150423665791776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28302712160979"/>
          <c:y val="0.23718402930249866"/>
          <c:w val="0.44681758530183863"/>
          <c:h val="0.7222644919594003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859-4BA8-9362-CF5026F01749}"/>
              </c:ext>
            </c:extLst>
          </c:dPt>
          <c:dPt>
            <c:idx val="1"/>
            <c:bubble3D val="0"/>
            <c:explosion val="8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859-4BA8-9362-CF5026F01749}"/>
              </c:ext>
            </c:extLst>
          </c:dPt>
          <c:dPt>
            <c:idx val="2"/>
            <c:bubble3D val="0"/>
            <c:explosion val="9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859-4BA8-9362-CF5026F01749}"/>
              </c:ext>
            </c:extLst>
          </c:dPt>
          <c:dPt>
            <c:idx val="3"/>
            <c:bubble3D val="0"/>
            <c:explosion val="4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859-4BA8-9362-CF5026F0174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313D72E-4B53-49DD-B10B-D075EEE7258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859-4BA8-9362-CF5026F0174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C7B3BF0-388F-4862-865B-5102F94E616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859-4BA8-9362-CF5026F0174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05F6AA5-AEE3-4844-8C1A-FEAC37FBEB3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859-4BA8-9362-CF5026F01749}"/>
                </c:ext>
              </c:extLst>
            </c:dLbl>
            <c:dLbl>
              <c:idx val="3"/>
              <c:layout>
                <c:manualLayout>
                  <c:x val="4.6744313210848642E-3"/>
                  <c:y val="1.0977269886372846E-2"/>
                </c:manualLayout>
              </c:layout>
              <c:tx>
                <c:rich>
                  <a:bodyPr/>
                  <a:lstStyle/>
                  <a:p>
                    <a:fld id="{AC53C2CC-5A15-487D-96C0-ADB5C751C44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859-4BA8-9362-CF5026F017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'3.1.1'!$A$11:$A$14</c:f>
              <c:strCache>
                <c:ptCount val="4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Minibús o Microbús</c:v>
                </c:pt>
              </c:strCache>
            </c:strRef>
          </c:cat>
          <c:val>
            <c:numRef>
              <c:f>'3.1.1'!$C$11:$C$14</c:f>
              <c:numCache>
                <c:formatCode>#,##0.0</c:formatCode>
                <c:ptCount val="4"/>
                <c:pt idx="0">
                  <c:v>57.21821136478674</c:v>
                </c:pt>
                <c:pt idx="1">
                  <c:v>2.7</c:v>
                </c:pt>
                <c:pt idx="2">
                  <c:v>40.028061201836415</c:v>
                </c:pt>
                <c:pt idx="3">
                  <c:v>0.12343376757155161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59-4BA8-9362-CF5026F017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487510936132987"/>
          <c:y val="0.41231782749983881"/>
          <c:w val="0.27679155730533683"/>
          <c:h val="0.33091103090804103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 b="1" i="0" baseline="0"/>
              <a:t>Parque Vehicular del Transporte Turistíco por Tierra </a:t>
            </a:r>
          </a:p>
          <a:p>
            <a:pPr>
              <a:defRPr lang="es-ES" sz="1200"/>
            </a:pPr>
            <a:r>
              <a:rPr lang="en-US" sz="1200" b="1" i="0" baseline="0"/>
              <a:t>Participación  por Tipo de Persona 2024</a:t>
            </a:r>
            <a:endParaRPr lang="es-ES" sz="1200"/>
          </a:p>
        </c:rich>
      </c:tx>
      <c:layout>
        <c:manualLayout>
          <c:xMode val="edge"/>
          <c:yMode val="edge"/>
          <c:x val="0.1297868158638704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517170738736771"/>
          <c:y val="0.19478264426021122"/>
          <c:w val="0.46734342884404539"/>
          <c:h val="0.80057967373359629"/>
        </c:manualLayout>
      </c:layout>
      <c:pieChart>
        <c:varyColors val="1"/>
        <c:ser>
          <c:idx val="0"/>
          <c:order val="0"/>
          <c:tx>
            <c:strRef>
              <c:f>'3.1.6'!$B$42:$C$42</c:f>
              <c:strCache>
                <c:ptCount val="2"/>
                <c:pt idx="0">
                  <c:v>27</c:v>
                </c:pt>
                <c:pt idx="1">
                  <c:v>73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Pt>
            <c:idx val="0"/>
            <c:bubble3D val="0"/>
            <c:explosion val="9"/>
            <c:extLst>
              <c:ext xmlns:c16="http://schemas.microsoft.com/office/drawing/2014/chart" uri="{C3380CC4-5D6E-409C-BE32-E72D297353CC}">
                <c16:uniqueId val="{00000001-BB4F-4DD6-8691-E050056759B2}"/>
              </c:ext>
            </c:extLst>
          </c:dPt>
          <c:dPt>
            <c:idx val="1"/>
            <c:bubble3D val="0"/>
            <c:explosion val="12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BB4F-4DD6-8691-E050056759B2}"/>
              </c:ext>
            </c:extLst>
          </c:dPt>
          <c:dLbls>
            <c:dLbl>
              <c:idx val="0"/>
              <c:layout>
                <c:manualLayout>
                  <c:x val="-0.10308305454074163"/>
                  <c:y val="7.27650613440761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852799643236432E-2"/>
                      <c:h val="8.20930232558139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B4F-4DD6-8691-E050056759B2}"/>
                </c:ext>
              </c:extLst>
            </c:dLbl>
            <c:dLbl>
              <c:idx val="1"/>
              <c:layout>
                <c:manualLayout>
                  <c:x val="0.10564409508976859"/>
                  <c:y val="-8.90675700421168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4F-4DD6-8691-E050056759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'3.1.6'!$B$5:$C$6</c:f>
              <c:strCache>
                <c:ptCount val="2"/>
                <c:pt idx="0">
                  <c:v>Personas Físicas</c:v>
                </c:pt>
                <c:pt idx="1">
                  <c:v>Personas Morales</c:v>
                </c:pt>
              </c:strCache>
            </c:strRef>
          </c:cat>
          <c:val>
            <c:numRef>
              <c:f>'3.1.6'!$B$42:$C$42</c:f>
              <c:numCache>
                <c:formatCode>0</c:formatCode>
                <c:ptCount val="2"/>
                <c:pt idx="0">
                  <c:v>27.38542415927396</c:v>
                </c:pt>
                <c:pt idx="1">
                  <c:v>72.614575840726033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4F-4DD6-8691-E050056759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9600124662603058"/>
          <c:y val="0.45310272843801502"/>
          <c:w val="0.24443867934382449"/>
          <c:h val="0.16821314777513363"/>
        </c:manualLayout>
      </c:layout>
      <c:overlay val="0"/>
      <c:txPr>
        <a:bodyPr/>
        <a:lstStyle/>
        <a:p>
          <a:pPr rtl="0">
            <a:defRPr lang="es-ES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Transporte Turístico por Tierra </a:t>
            </a:r>
            <a:endParaRPr lang="es-ES"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Parque Vehicular por Año de Modelo </a:t>
            </a:r>
          </a:p>
        </c:rich>
      </c:tx>
      <c:layout>
        <c:manualLayout>
          <c:xMode val="edge"/>
          <c:yMode val="edge"/>
          <c:x val="0.3427939359321440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358544809033311"/>
          <c:y val="0.1315070676406413"/>
          <c:w val="0.86404173451019306"/>
          <c:h val="0.629587325680675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'3.1.7'!$B$4:$B$5</c:f>
              <c:strCache>
                <c:ptCount val="2"/>
                <c:pt idx="0">
                  <c:v>Autobús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'3.1.7'!$A$7:$A$62</c:f>
              <c:numCache>
                <c:formatCode>General</c:formatCode>
                <c:ptCount val="5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</c:numCache>
            </c:numRef>
          </c:cat>
          <c:val>
            <c:numRef>
              <c:f>'3.1.7'!$B$7:$B$62</c:f>
              <c:numCache>
                <c:formatCode>#,##0</c:formatCode>
                <c:ptCount val="56"/>
                <c:pt idx="0">
                  <c:v>562</c:v>
                </c:pt>
                <c:pt idx="1">
                  <c:v>158</c:v>
                </c:pt>
                <c:pt idx="2">
                  <c:v>243</c:v>
                </c:pt>
                <c:pt idx="3">
                  <c:v>298</c:v>
                </c:pt>
                <c:pt idx="4">
                  <c:v>342</c:v>
                </c:pt>
                <c:pt idx="5">
                  <c:v>462</c:v>
                </c:pt>
                <c:pt idx="6">
                  <c:v>405</c:v>
                </c:pt>
                <c:pt idx="7">
                  <c:v>353</c:v>
                </c:pt>
                <c:pt idx="8">
                  <c:v>437</c:v>
                </c:pt>
                <c:pt idx="9">
                  <c:v>478</c:v>
                </c:pt>
                <c:pt idx="10">
                  <c:v>456</c:v>
                </c:pt>
                <c:pt idx="11">
                  <c:v>503</c:v>
                </c:pt>
                <c:pt idx="12">
                  <c:v>453</c:v>
                </c:pt>
                <c:pt idx="13">
                  <c:v>131</c:v>
                </c:pt>
                <c:pt idx="14">
                  <c:v>414</c:v>
                </c:pt>
                <c:pt idx="15">
                  <c:v>472</c:v>
                </c:pt>
                <c:pt idx="16">
                  <c:v>651</c:v>
                </c:pt>
                <c:pt idx="17">
                  <c:v>264</c:v>
                </c:pt>
                <c:pt idx="18">
                  <c:v>251</c:v>
                </c:pt>
                <c:pt idx="19">
                  <c:v>341</c:v>
                </c:pt>
                <c:pt idx="20">
                  <c:v>467</c:v>
                </c:pt>
                <c:pt idx="21">
                  <c:v>944</c:v>
                </c:pt>
                <c:pt idx="22">
                  <c:v>1202</c:v>
                </c:pt>
                <c:pt idx="23">
                  <c:v>1546</c:v>
                </c:pt>
                <c:pt idx="24">
                  <c:v>1073</c:v>
                </c:pt>
                <c:pt idx="25">
                  <c:v>401</c:v>
                </c:pt>
                <c:pt idx="26">
                  <c:v>433</c:v>
                </c:pt>
                <c:pt idx="27">
                  <c:v>538</c:v>
                </c:pt>
                <c:pt idx="28">
                  <c:v>893</c:v>
                </c:pt>
                <c:pt idx="29">
                  <c:v>1008</c:v>
                </c:pt>
                <c:pt idx="30">
                  <c:v>1737</c:v>
                </c:pt>
                <c:pt idx="31">
                  <c:v>2077</c:v>
                </c:pt>
                <c:pt idx="32">
                  <c:v>1226</c:v>
                </c:pt>
                <c:pt idx="33">
                  <c:v>1797</c:v>
                </c:pt>
                <c:pt idx="34">
                  <c:v>1394</c:v>
                </c:pt>
                <c:pt idx="35">
                  <c:v>1709</c:v>
                </c:pt>
                <c:pt idx="36">
                  <c:v>2165</c:v>
                </c:pt>
                <c:pt idx="37">
                  <c:v>1984</c:v>
                </c:pt>
                <c:pt idx="38">
                  <c:v>1888</c:v>
                </c:pt>
                <c:pt idx="39">
                  <c:v>1648</c:v>
                </c:pt>
                <c:pt idx="40">
                  <c:v>979</c:v>
                </c:pt>
                <c:pt idx="41">
                  <c:v>1657</c:v>
                </c:pt>
                <c:pt idx="42">
                  <c:v>1930</c:v>
                </c:pt>
                <c:pt idx="43">
                  <c:v>1145</c:v>
                </c:pt>
                <c:pt idx="44">
                  <c:v>1654</c:v>
                </c:pt>
                <c:pt idx="45">
                  <c:v>1534</c:v>
                </c:pt>
                <c:pt idx="46">
                  <c:v>2146</c:v>
                </c:pt>
                <c:pt idx="47">
                  <c:v>2305</c:v>
                </c:pt>
                <c:pt idx="48">
                  <c:v>2592</c:v>
                </c:pt>
                <c:pt idx="49">
                  <c:v>4136</c:v>
                </c:pt>
                <c:pt idx="50">
                  <c:v>1864</c:v>
                </c:pt>
                <c:pt idx="51">
                  <c:v>867</c:v>
                </c:pt>
                <c:pt idx="52">
                  <c:v>1541</c:v>
                </c:pt>
                <c:pt idx="53">
                  <c:v>2477</c:v>
                </c:pt>
                <c:pt idx="54">
                  <c:v>2497</c:v>
                </c:pt>
                <c:pt idx="55">
                  <c:v>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0-4870-8D22-E4551D62D96D}"/>
            </c:ext>
          </c:extLst>
        </c:ser>
        <c:ser>
          <c:idx val="1"/>
          <c:order val="1"/>
          <c:tx>
            <c:strRef>
              <c:f>'3.1.7'!$C$4:$C$5</c:f>
              <c:strCache>
                <c:ptCount val="2"/>
                <c:pt idx="0">
                  <c:v>Automóvil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cat>
            <c:numRef>
              <c:f>'3.1.7'!$A$7:$A$62</c:f>
              <c:numCache>
                <c:formatCode>General</c:formatCode>
                <c:ptCount val="5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</c:numCache>
            </c:numRef>
          </c:cat>
          <c:val>
            <c:numRef>
              <c:f>'3.1.7'!$C$7:$C$62</c:f>
              <c:numCache>
                <c:formatCode>#,##0</c:formatCode>
                <c:ptCount val="56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11</c:v>
                </c:pt>
                <c:pt idx="11">
                  <c:v>15</c:v>
                </c:pt>
                <c:pt idx="12">
                  <c:v>17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9</c:v>
                </c:pt>
                <c:pt idx="19">
                  <c:v>26</c:v>
                </c:pt>
                <c:pt idx="20">
                  <c:v>19</c:v>
                </c:pt>
                <c:pt idx="21">
                  <c:v>56</c:v>
                </c:pt>
                <c:pt idx="22">
                  <c:v>89</c:v>
                </c:pt>
                <c:pt idx="23">
                  <c:v>123</c:v>
                </c:pt>
                <c:pt idx="24">
                  <c:v>117</c:v>
                </c:pt>
                <c:pt idx="25">
                  <c:v>46</c:v>
                </c:pt>
                <c:pt idx="26">
                  <c:v>29</c:v>
                </c:pt>
                <c:pt idx="27">
                  <c:v>39</c:v>
                </c:pt>
                <c:pt idx="28">
                  <c:v>74</c:v>
                </c:pt>
                <c:pt idx="29">
                  <c:v>46</c:v>
                </c:pt>
                <c:pt idx="30">
                  <c:v>82</c:v>
                </c:pt>
                <c:pt idx="31">
                  <c:v>79</c:v>
                </c:pt>
                <c:pt idx="32">
                  <c:v>61</c:v>
                </c:pt>
                <c:pt idx="33">
                  <c:v>61</c:v>
                </c:pt>
                <c:pt idx="34">
                  <c:v>86</c:v>
                </c:pt>
                <c:pt idx="35">
                  <c:v>85</c:v>
                </c:pt>
                <c:pt idx="36">
                  <c:v>121</c:v>
                </c:pt>
                <c:pt idx="37">
                  <c:v>71</c:v>
                </c:pt>
                <c:pt idx="38">
                  <c:v>63</c:v>
                </c:pt>
                <c:pt idx="39">
                  <c:v>51</c:v>
                </c:pt>
                <c:pt idx="40">
                  <c:v>56</c:v>
                </c:pt>
                <c:pt idx="41">
                  <c:v>41</c:v>
                </c:pt>
                <c:pt idx="42">
                  <c:v>69</c:v>
                </c:pt>
                <c:pt idx="43">
                  <c:v>65</c:v>
                </c:pt>
                <c:pt idx="44">
                  <c:v>75</c:v>
                </c:pt>
                <c:pt idx="45">
                  <c:v>106</c:v>
                </c:pt>
                <c:pt idx="46">
                  <c:v>127</c:v>
                </c:pt>
                <c:pt idx="47">
                  <c:v>129</c:v>
                </c:pt>
                <c:pt idx="48">
                  <c:v>118</c:v>
                </c:pt>
                <c:pt idx="49">
                  <c:v>102</c:v>
                </c:pt>
                <c:pt idx="50">
                  <c:v>90</c:v>
                </c:pt>
                <c:pt idx="51">
                  <c:v>107</c:v>
                </c:pt>
                <c:pt idx="52">
                  <c:v>98</c:v>
                </c:pt>
                <c:pt idx="53">
                  <c:v>139</c:v>
                </c:pt>
                <c:pt idx="54">
                  <c:v>103</c:v>
                </c:pt>
                <c:pt idx="5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A0-4870-8D22-E4551D62D96D}"/>
            </c:ext>
          </c:extLst>
        </c:ser>
        <c:ser>
          <c:idx val="2"/>
          <c:order val="2"/>
          <c:tx>
            <c:strRef>
              <c:f>'3.1.7'!$D$4:$D$5</c:f>
              <c:strCache>
                <c:ptCount val="2"/>
                <c:pt idx="0">
                  <c:v>Camioneta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numRef>
              <c:f>'3.1.7'!$A$7:$A$62</c:f>
              <c:numCache>
                <c:formatCode>General</c:formatCode>
                <c:ptCount val="5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</c:numCache>
            </c:numRef>
          </c:cat>
          <c:val>
            <c:numRef>
              <c:f>'3.1.7'!$D$7:$D$62</c:f>
              <c:numCache>
                <c:formatCode>#,##0</c:formatCode>
                <c:ptCount val="5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7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11</c:v>
                </c:pt>
                <c:pt idx="18">
                  <c:v>16</c:v>
                </c:pt>
                <c:pt idx="19">
                  <c:v>23</c:v>
                </c:pt>
                <c:pt idx="20">
                  <c:v>27</c:v>
                </c:pt>
                <c:pt idx="21">
                  <c:v>52</c:v>
                </c:pt>
                <c:pt idx="22">
                  <c:v>91</c:v>
                </c:pt>
                <c:pt idx="23">
                  <c:v>158</c:v>
                </c:pt>
                <c:pt idx="24">
                  <c:v>180</c:v>
                </c:pt>
                <c:pt idx="25">
                  <c:v>152</c:v>
                </c:pt>
                <c:pt idx="26">
                  <c:v>111</c:v>
                </c:pt>
                <c:pt idx="27">
                  <c:v>216</c:v>
                </c:pt>
                <c:pt idx="28">
                  <c:v>339</c:v>
                </c:pt>
                <c:pt idx="29">
                  <c:v>178</c:v>
                </c:pt>
                <c:pt idx="30">
                  <c:v>370</c:v>
                </c:pt>
                <c:pt idx="31">
                  <c:v>321</c:v>
                </c:pt>
                <c:pt idx="32">
                  <c:v>284</c:v>
                </c:pt>
                <c:pt idx="33">
                  <c:v>399</c:v>
                </c:pt>
                <c:pt idx="34">
                  <c:v>441</c:v>
                </c:pt>
                <c:pt idx="35">
                  <c:v>528</c:v>
                </c:pt>
                <c:pt idx="36">
                  <c:v>754</c:v>
                </c:pt>
                <c:pt idx="37">
                  <c:v>924</c:v>
                </c:pt>
                <c:pt idx="38">
                  <c:v>1075</c:v>
                </c:pt>
                <c:pt idx="39">
                  <c:v>805</c:v>
                </c:pt>
                <c:pt idx="40">
                  <c:v>627</c:v>
                </c:pt>
                <c:pt idx="41">
                  <c:v>859</c:v>
                </c:pt>
                <c:pt idx="42">
                  <c:v>731</c:v>
                </c:pt>
                <c:pt idx="43">
                  <c:v>1235</c:v>
                </c:pt>
                <c:pt idx="44">
                  <c:v>1284</c:v>
                </c:pt>
                <c:pt idx="45">
                  <c:v>2594</c:v>
                </c:pt>
                <c:pt idx="46">
                  <c:v>2200</c:v>
                </c:pt>
                <c:pt idx="47">
                  <c:v>3968</c:v>
                </c:pt>
                <c:pt idx="48">
                  <c:v>3546</c:v>
                </c:pt>
                <c:pt idx="49">
                  <c:v>4988</c:v>
                </c:pt>
                <c:pt idx="50">
                  <c:v>2377</c:v>
                </c:pt>
                <c:pt idx="51">
                  <c:v>1488</c:v>
                </c:pt>
                <c:pt idx="52">
                  <c:v>2882</c:v>
                </c:pt>
                <c:pt idx="53">
                  <c:v>4109</c:v>
                </c:pt>
                <c:pt idx="54">
                  <c:v>4353</c:v>
                </c:pt>
                <c:pt idx="55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A0-4870-8D22-E4551D62D96D}"/>
            </c:ext>
          </c:extLst>
        </c:ser>
        <c:ser>
          <c:idx val="3"/>
          <c:order val="3"/>
          <c:tx>
            <c:strRef>
              <c:f>'3.1.7'!$E$4:$E$5</c:f>
              <c:strCache>
                <c:ptCount val="2"/>
                <c:pt idx="0">
                  <c:v>Minibús</c:v>
                </c:pt>
              </c:strCache>
            </c:strRef>
          </c:tx>
          <c:spPr>
            <a:solidFill>
              <a:schemeClr val="accent5"/>
            </a:solidFill>
            <a:ln w="6350">
              <a:solidFill>
                <a:schemeClr val="accent5"/>
              </a:solidFill>
            </a:ln>
          </c:spPr>
          <c:invertIfNegative val="0"/>
          <c:cat>
            <c:numRef>
              <c:f>'3.1.7'!$A$7:$A$62</c:f>
              <c:numCache>
                <c:formatCode>General</c:formatCode>
                <c:ptCount val="5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</c:numCache>
            </c:numRef>
          </c:cat>
          <c:val>
            <c:numRef>
              <c:f>'3.1.7'!$E$7:$E$62</c:f>
              <c:numCache>
                <c:formatCode>#,##0</c:formatCode>
                <c:ptCount val="5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10</c:v>
                </c:pt>
                <c:pt idx="21">
                  <c:v>33</c:v>
                </c:pt>
                <c:pt idx="22">
                  <c:v>32</c:v>
                </c:pt>
                <c:pt idx="23">
                  <c:v>28</c:v>
                </c:pt>
                <c:pt idx="24">
                  <c:v>15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A0-4870-8D22-E4551D62D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173896"/>
        <c:axId val="452171936"/>
      </c:barChart>
      <c:catAx>
        <c:axId val="452173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452171936"/>
        <c:crosses val="autoZero"/>
        <c:auto val="1"/>
        <c:lblAlgn val="ctr"/>
        <c:lblOffset val="100"/>
        <c:noMultiLvlLbl val="0"/>
      </c:catAx>
      <c:valAx>
        <c:axId val="45217193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n-US"/>
                  <a:t>Núm. de</a:t>
                </a:r>
                <a:r>
                  <a:rPr lang="en-US" baseline="0"/>
                  <a:t> Vehículos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9678096373783724E-3"/>
              <c:y val="0.2493058400639455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452173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424353076077579"/>
          <c:y val="0.90321487524902766"/>
          <c:w val="0.46699680629986229"/>
          <c:h val="8.714657053410492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 Parque Vehicular </a:t>
            </a:r>
            <a:r>
              <a:rPr lang="en-US"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del Transporte Turístico por Tierra Participación por Clase de Vehículo 2024</a:t>
            </a:r>
          </a:p>
        </c:rich>
      </c:tx>
      <c:layout>
        <c:manualLayout>
          <c:xMode val="edge"/>
          <c:yMode val="edge"/>
          <c:x val="0.12925525294482695"/>
          <c:y val="3.1845951484808597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555786173577628"/>
          <c:y val="0.22095798464771707"/>
          <c:w val="0.48437558825930976"/>
          <c:h val="0.77584437360328318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explosion val="13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97C-45AD-A94D-9C811DA86C74}"/>
              </c:ext>
            </c:extLst>
          </c:dPt>
          <c:dPt>
            <c:idx val="1"/>
            <c:bubble3D val="0"/>
            <c:explosion val="14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97C-45AD-A94D-9C811DA86C74}"/>
              </c:ext>
            </c:extLst>
          </c:dPt>
          <c:dPt>
            <c:idx val="2"/>
            <c:bubble3D val="0"/>
            <c:explosion val="14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D97C-45AD-A94D-9C811DA86C74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D97C-45AD-A94D-9C811DA86C7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2D00E3E-BC70-4141-A38B-9BC29B6ED57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97C-45AD-A94D-9C811DA86C7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DEC7F0E-BFB2-4E5A-A625-F01A3775D15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97C-45AD-A94D-9C811DA86C7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FD9F1A9-17D6-4C70-BD46-34E90683B0D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97C-45AD-A94D-9C811DA86C7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BFC7F0F-22D9-487F-ABA7-30ADAD96DB4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D97C-45AD-A94D-9C811DA86C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'3.1.7'!$B$4:$E$5</c:f>
              <c:strCache>
                <c:ptCount val="4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Minibús</c:v>
                </c:pt>
              </c:strCache>
            </c:strRef>
          </c:cat>
          <c:val>
            <c:numRef>
              <c:f>'3.1.7'!$B$65:$E$65</c:f>
              <c:numCache>
                <c:formatCode>0.0</c:formatCode>
                <c:ptCount val="4"/>
                <c:pt idx="0">
                  <c:v>57.218211364786747</c:v>
                </c:pt>
                <c:pt idx="1">
                  <c:v>2.7</c:v>
                </c:pt>
                <c:pt idx="2">
                  <c:v>40.028061201836408</c:v>
                </c:pt>
                <c:pt idx="3">
                  <c:v>0.12343376757155163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7C-45AD-A94D-9C811DA86C7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6718141328240608"/>
          <c:y val="0.31532321197161495"/>
          <c:w val="0.18978268673960672"/>
          <c:h val="0.36935317397931633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Transporte Turístico por Tierra </a:t>
            </a:r>
            <a:endParaRPr lang="es-ES"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Parque Vehicular por Año-Modelo </a:t>
            </a:r>
          </a:p>
        </c:rich>
      </c:tx>
      <c:layout>
        <c:manualLayout>
          <c:xMode val="edge"/>
          <c:yMode val="edge"/>
          <c:x val="0.3301182694592706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483751770242118"/>
          <c:y val="0.12871795533242056"/>
          <c:w val="0.86316258134081492"/>
          <c:h val="0.625430826674774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'3.1.8'!$B$4:$B$5</c:f>
              <c:strCache>
                <c:ptCount val="2"/>
                <c:pt idx="0">
                  <c:v>Chofer Guía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invertIfNegative val="0"/>
          <c:cat>
            <c:numRef>
              <c:f>'3.1.8'!$A$7:$A$62</c:f>
              <c:numCache>
                <c:formatCode>General</c:formatCode>
                <c:ptCount val="5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</c:numCache>
            </c:numRef>
          </c:cat>
          <c:val>
            <c:numRef>
              <c:f>'3.1.8'!$B$7:$B$62</c:f>
              <c:numCache>
                <c:formatCode>#,##0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10</c:v>
                </c:pt>
                <c:pt idx="21">
                  <c:v>4</c:v>
                </c:pt>
                <c:pt idx="22">
                  <c:v>9</c:v>
                </c:pt>
                <c:pt idx="23">
                  <c:v>21</c:v>
                </c:pt>
                <c:pt idx="24">
                  <c:v>10</c:v>
                </c:pt>
                <c:pt idx="25">
                  <c:v>7</c:v>
                </c:pt>
                <c:pt idx="26">
                  <c:v>4</c:v>
                </c:pt>
                <c:pt idx="27">
                  <c:v>4</c:v>
                </c:pt>
                <c:pt idx="28">
                  <c:v>7</c:v>
                </c:pt>
                <c:pt idx="29">
                  <c:v>8</c:v>
                </c:pt>
                <c:pt idx="30">
                  <c:v>8</c:v>
                </c:pt>
                <c:pt idx="31">
                  <c:v>7</c:v>
                </c:pt>
                <c:pt idx="32">
                  <c:v>10</c:v>
                </c:pt>
                <c:pt idx="33">
                  <c:v>5</c:v>
                </c:pt>
                <c:pt idx="34">
                  <c:v>14</c:v>
                </c:pt>
                <c:pt idx="35">
                  <c:v>22</c:v>
                </c:pt>
                <c:pt idx="36">
                  <c:v>41</c:v>
                </c:pt>
                <c:pt idx="37">
                  <c:v>44</c:v>
                </c:pt>
                <c:pt idx="38">
                  <c:v>34</c:v>
                </c:pt>
                <c:pt idx="39">
                  <c:v>40</c:v>
                </c:pt>
                <c:pt idx="40">
                  <c:v>41</c:v>
                </c:pt>
                <c:pt idx="41">
                  <c:v>56</c:v>
                </c:pt>
                <c:pt idx="42">
                  <c:v>95</c:v>
                </c:pt>
                <c:pt idx="43">
                  <c:v>96</c:v>
                </c:pt>
                <c:pt idx="44">
                  <c:v>120</c:v>
                </c:pt>
                <c:pt idx="45">
                  <c:v>190</c:v>
                </c:pt>
                <c:pt idx="46">
                  <c:v>191</c:v>
                </c:pt>
                <c:pt idx="47">
                  <c:v>230</c:v>
                </c:pt>
                <c:pt idx="48">
                  <c:v>206</c:v>
                </c:pt>
                <c:pt idx="49">
                  <c:v>210</c:v>
                </c:pt>
                <c:pt idx="50">
                  <c:v>156</c:v>
                </c:pt>
                <c:pt idx="51">
                  <c:v>142</c:v>
                </c:pt>
                <c:pt idx="52">
                  <c:v>179</c:v>
                </c:pt>
                <c:pt idx="53">
                  <c:v>304</c:v>
                </c:pt>
                <c:pt idx="54">
                  <c:v>270</c:v>
                </c:pt>
                <c:pt idx="5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0-48A6-97B7-6F450768F207}"/>
            </c:ext>
          </c:extLst>
        </c:ser>
        <c:ser>
          <c:idx val="1"/>
          <c:order val="1"/>
          <c:tx>
            <c:strRef>
              <c:f>'3.1.8'!$C$4:$C$5</c:f>
              <c:strCache>
                <c:ptCount val="2"/>
                <c:pt idx="0">
                  <c:v>De Excursión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'3.1.8'!$A$7:$A$62</c:f>
              <c:numCache>
                <c:formatCode>General</c:formatCode>
                <c:ptCount val="5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</c:numCache>
            </c:numRef>
          </c:cat>
          <c:val>
            <c:numRef>
              <c:f>'3.1.8'!$C$7:$C$62</c:f>
              <c:numCache>
                <c:formatCode>#,##0</c:formatCode>
                <c:ptCount val="56"/>
                <c:pt idx="0">
                  <c:v>562</c:v>
                </c:pt>
                <c:pt idx="1">
                  <c:v>158</c:v>
                </c:pt>
                <c:pt idx="2">
                  <c:v>245</c:v>
                </c:pt>
                <c:pt idx="3">
                  <c:v>298</c:v>
                </c:pt>
                <c:pt idx="4">
                  <c:v>342</c:v>
                </c:pt>
                <c:pt idx="5">
                  <c:v>462</c:v>
                </c:pt>
                <c:pt idx="6">
                  <c:v>409</c:v>
                </c:pt>
                <c:pt idx="7">
                  <c:v>356</c:v>
                </c:pt>
                <c:pt idx="8">
                  <c:v>442</c:v>
                </c:pt>
                <c:pt idx="9">
                  <c:v>484</c:v>
                </c:pt>
                <c:pt idx="10">
                  <c:v>473</c:v>
                </c:pt>
                <c:pt idx="11">
                  <c:v>518</c:v>
                </c:pt>
                <c:pt idx="12">
                  <c:v>472</c:v>
                </c:pt>
                <c:pt idx="13">
                  <c:v>138</c:v>
                </c:pt>
                <c:pt idx="14">
                  <c:v>415</c:v>
                </c:pt>
                <c:pt idx="15">
                  <c:v>461</c:v>
                </c:pt>
                <c:pt idx="16">
                  <c:v>640</c:v>
                </c:pt>
                <c:pt idx="17">
                  <c:v>269</c:v>
                </c:pt>
                <c:pt idx="18">
                  <c:v>267</c:v>
                </c:pt>
                <c:pt idx="19">
                  <c:v>377</c:v>
                </c:pt>
                <c:pt idx="20">
                  <c:v>484</c:v>
                </c:pt>
                <c:pt idx="21">
                  <c:v>1021</c:v>
                </c:pt>
                <c:pt idx="22">
                  <c:v>1325</c:v>
                </c:pt>
                <c:pt idx="23">
                  <c:v>1738</c:v>
                </c:pt>
                <c:pt idx="24">
                  <c:v>1256</c:v>
                </c:pt>
                <c:pt idx="25">
                  <c:v>512</c:v>
                </c:pt>
                <c:pt idx="26">
                  <c:v>493</c:v>
                </c:pt>
                <c:pt idx="27">
                  <c:v>661</c:v>
                </c:pt>
                <c:pt idx="28">
                  <c:v>1078</c:v>
                </c:pt>
                <c:pt idx="29">
                  <c:v>1099</c:v>
                </c:pt>
                <c:pt idx="30">
                  <c:v>1847</c:v>
                </c:pt>
                <c:pt idx="31">
                  <c:v>2204</c:v>
                </c:pt>
                <c:pt idx="32">
                  <c:v>1356</c:v>
                </c:pt>
                <c:pt idx="33">
                  <c:v>1929</c:v>
                </c:pt>
                <c:pt idx="34">
                  <c:v>1567</c:v>
                </c:pt>
                <c:pt idx="35">
                  <c:v>1884</c:v>
                </c:pt>
                <c:pt idx="36">
                  <c:v>2422</c:v>
                </c:pt>
                <c:pt idx="37">
                  <c:v>2302</c:v>
                </c:pt>
                <c:pt idx="38">
                  <c:v>2185</c:v>
                </c:pt>
                <c:pt idx="39">
                  <c:v>1887</c:v>
                </c:pt>
                <c:pt idx="40">
                  <c:v>1110</c:v>
                </c:pt>
                <c:pt idx="41">
                  <c:v>1603</c:v>
                </c:pt>
                <c:pt idx="42">
                  <c:v>1842</c:v>
                </c:pt>
                <c:pt idx="43">
                  <c:v>998</c:v>
                </c:pt>
                <c:pt idx="44">
                  <c:v>1363</c:v>
                </c:pt>
                <c:pt idx="45">
                  <c:v>1283</c:v>
                </c:pt>
                <c:pt idx="46">
                  <c:v>1736</c:v>
                </c:pt>
                <c:pt idx="47">
                  <c:v>1904</c:v>
                </c:pt>
                <c:pt idx="48">
                  <c:v>2258</c:v>
                </c:pt>
                <c:pt idx="49">
                  <c:v>3366</c:v>
                </c:pt>
                <c:pt idx="50">
                  <c:v>1480</c:v>
                </c:pt>
                <c:pt idx="51">
                  <c:v>690</c:v>
                </c:pt>
                <c:pt idx="52">
                  <c:v>1376</c:v>
                </c:pt>
                <c:pt idx="53">
                  <c:v>2273</c:v>
                </c:pt>
                <c:pt idx="54">
                  <c:v>2249</c:v>
                </c:pt>
                <c:pt idx="55">
                  <c:v>1117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10-48A6-97B7-6F450768F207}"/>
            </c:ext>
          </c:extLst>
        </c:ser>
        <c:ser>
          <c:idx val="2"/>
          <c:order val="2"/>
          <c:tx>
            <c:strRef>
              <c:f>'3.1.8'!$D$4:$D$5</c:f>
              <c:strCache>
                <c:ptCount val="2"/>
                <c:pt idx="0">
                  <c:v>Turístico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numRef>
              <c:f>'3.1.8'!$A$7:$A$62</c:f>
              <c:numCache>
                <c:formatCode>General</c:formatCode>
                <c:ptCount val="5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</c:numCache>
            </c:numRef>
          </c:cat>
          <c:val>
            <c:numRef>
              <c:f>'3.1.8'!$D$7:$D$62</c:f>
              <c:numCache>
                <c:formatCode>#,##0</c:formatCode>
                <c:ptCount val="56"/>
                <c:pt idx="0">
                  <c:v>6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13</c:v>
                </c:pt>
                <c:pt idx="15">
                  <c:v>17</c:v>
                </c:pt>
                <c:pt idx="16">
                  <c:v>19</c:v>
                </c:pt>
                <c:pt idx="17">
                  <c:v>11</c:v>
                </c:pt>
                <c:pt idx="18">
                  <c:v>11</c:v>
                </c:pt>
                <c:pt idx="19">
                  <c:v>17</c:v>
                </c:pt>
                <c:pt idx="20">
                  <c:v>29</c:v>
                </c:pt>
                <c:pt idx="21">
                  <c:v>41</c:v>
                </c:pt>
                <c:pt idx="22">
                  <c:v>59</c:v>
                </c:pt>
                <c:pt idx="23">
                  <c:v>52</c:v>
                </c:pt>
                <c:pt idx="24">
                  <c:v>53</c:v>
                </c:pt>
                <c:pt idx="25">
                  <c:v>15</c:v>
                </c:pt>
                <c:pt idx="26">
                  <c:v>26</c:v>
                </c:pt>
                <c:pt idx="27">
                  <c:v>35</c:v>
                </c:pt>
                <c:pt idx="28">
                  <c:v>63</c:v>
                </c:pt>
                <c:pt idx="29">
                  <c:v>33</c:v>
                </c:pt>
                <c:pt idx="30">
                  <c:v>138</c:v>
                </c:pt>
                <c:pt idx="31">
                  <c:v>85</c:v>
                </c:pt>
                <c:pt idx="32">
                  <c:v>66</c:v>
                </c:pt>
                <c:pt idx="33">
                  <c:v>127</c:v>
                </c:pt>
                <c:pt idx="34">
                  <c:v>104</c:v>
                </c:pt>
                <c:pt idx="35">
                  <c:v>141</c:v>
                </c:pt>
                <c:pt idx="36">
                  <c:v>186</c:v>
                </c:pt>
                <c:pt idx="37">
                  <c:v>118</c:v>
                </c:pt>
                <c:pt idx="38">
                  <c:v>168</c:v>
                </c:pt>
                <c:pt idx="39">
                  <c:v>105</c:v>
                </c:pt>
                <c:pt idx="40">
                  <c:v>111</c:v>
                </c:pt>
                <c:pt idx="41">
                  <c:v>131</c:v>
                </c:pt>
                <c:pt idx="42">
                  <c:v>62</c:v>
                </c:pt>
                <c:pt idx="43">
                  <c:v>92</c:v>
                </c:pt>
                <c:pt idx="44">
                  <c:v>203</c:v>
                </c:pt>
                <c:pt idx="45">
                  <c:v>106</c:v>
                </c:pt>
                <c:pt idx="46">
                  <c:v>241</c:v>
                </c:pt>
                <c:pt idx="47">
                  <c:v>221</c:v>
                </c:pt>
                <c:pt idx="48">
                  <c:v>120</c:v>
                </c:pt>
                <c:pt idx="49">
                  <c:v>438</c:v>
                </c:pt>
                <c:pt idx="50">
                  <c:v>162</c:v>
                </c:pt>
                <c:pt idx="51">
                  <c:v>25</c:v>
                </c:pt>
                <c:pt idx="52">
                  <c:v>25</c:v>
                </c:pt>
                <c:pt idx="53">
                  <c:v>80</c:v>
                </c:pt>
                <c:pt idx="54">
                  <c:v>108</c:v>
                </c:pt>
                <c:pt idx="5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10-48A6-97B7-6F450768F207}"/>
            </c:ext>
          </c:extLst>
        </c:ser>
        <c:ser>
          <c:idx val="3"/>
          <c:order val="3"/>
          <c:tx>
            <c:strRef>
              <c:f>'3.1.8'!$E$4:$E$5</c:f>
              <c:strCache>
                <c:ptCount val="2"/>
                <c:pt idx="0">
                  <c:v>Turístico de lujo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numRef>
              <c:f>'3.1.8'!$A$7:$A$62</c:f>
              <c:numCache>
                <c:formatCode>General</c:formatCode>
                <c:ptCount val="5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</c:numCache>
            </c:numRef>
          </c:cat>
          <c:val>
            <c:numRef>
              <c:f>'3.1.8'!$E$7:$E$62</c:f>
              <c:numCache>
                <c:formatCode>#,##0</c:formatCode>
                <c:ptCount val="5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19</c:v>
                </c:pt>
                <c:pt idx="22">
                  <c:v>21</c:v>
                </c:pt>
                <c:pt idx="23">
                  <c:v>44</c:v>
                </c:pt>
                <c:pt idx="24">
                  <c:v>66</c:v>
                </c:pt>
                <c:pt idx="25">
                  <c:v>65</c:v>
                </c:pt>
                <c:pt idx="26">
                  <c:v>51</c:v>
                </c:pt>
                <c:pt idx="27">
                  <c:v>93</c:v>
                </c:pt>
                <c:pt idx="28">
                  <c:v>158</c:v>
                </c:pt>
                <c:pt idx="29">
                  <c:v>92</c:v>
                </c:pt>
                <c:pt idx="30">
                  <c:v>196</c:v>
                </c:pt>
                <c:pt idx="31">
                  <c:v>181</c:v>
                </c:pt>
                <c:pt idx="32">
                  <c:v>139</c:v>
                </c:pt>
                <c:pt idx="33">
                  <c:v>196</c:v>
                </c:pt>
                <c:pt idx="34">
                  <c:v>236</c:v>
                </c:pt>
                <c:pt idx="35">
                  <c:v>275</c:v>
                </c:pt>
                <c:pt idx="36">
                  <c:v>391</c:v>
                </c:pt>
                <c:pt idx="37">
                  <c:v>515</c:v>
                </c:pt>
                <c:pt idx="38">
                  <c:v>639</c:v>
                </c:pt>
                <c:pt idx="39">
                  <c:v>472</c:v>
                </c:pt>
                <c:pt idx="40">
                  <c:v>400</c:v>
                </c:pt>
                <c:pt idx="41">
                  <c:v>767</c:v>
                </c:pt>
                <c:pt idx="42">
                  <c:v>731</c:v>
                </c:pt>
                <c:pt idx="43">
                  <c:v>1259</c:v>
                </c:pt>
                <c:pt idx="44">
                  <c:v>1327</c:v>
                </c:pt>
                <c:pt idx="45">
                  <c:v>2655</c:v>
                </c:pt>
                <c:pt idx="46">
                  <c:v>2305</c:v>
                </c:pt>
                <c:pt idx="47">
                  <c:v>4047</c:v>
                </c:pt>
                <c:pt idx="48">
                  <c:v>3673</c:v>
                </c:pt>
                <c:pt idx="49">
                  <c:v>5212</c:v>
                </c:pt>
                <c:pt idx="50">
                  <c:v>2533</c:v>
                </c:pt>
                <c:pt idx="51">
                  <c:v>1605</c:v>
                </c:pt>
                <c:pt idx="52">
                  <c:v>2941</c:v>
                </c:pt>
                <c:pt idx="53">
                  <c:v>4068</c:v>
                </c:pt>
                <c:pt idx="54">
                  <c:v>4326</c:v>
                </c:pt>
                <c:pt idx="55">
                  <c:v>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10-48A6-97B7-6F450768F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172720"/>
        <c:axId val="452173112"/>
      </c:barChart>
      <c:catAx>
        <c:axId val="45217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452173112"/>
        <c:crosses val="autoZero"/>
        <c:auto val="1"/>
        <c:lblAlgn val="ctr"/>
        <c:lblOffset val="100"/>
        <c:noMultiLvlLbl val="0"/>
      </c:catAx>
      <c:valAx>
        <c:axId val="4521731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n-US"/>
                  <a:t>Núm. de Vehículos</a:t>
                </a:r>
              </a:p>
            </c:rich>
          </c:tx>
          <c:layout>
            <c:manualLayout>
              <c:xMode val="edge"/>
              <c:yMode val="edge"/>
              <c:x val="2.0000000000000011E-2"/>
              <c:y val="0.200494540392396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521727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66804724409449"/>
          <c:y val="0.89355618393004344"/>
          <c:w val="0.6326390551181148"/>
          <c:h val="7.9924479053378267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Parque Vehicular  del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Transporte Turístico por Tierra Participación por Modalidad de Servicio 2024</a:t>
            </a:r>
          </a:p>
        </c:rich>
      </c:tx>
      <c:layout>
        <c:manualLayout>
          <c:xMode val="edge"/>
          <c:yMode val="edge"/>
          <c:x val="0.136534776902887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556430446194266E-2"/>
          <c:y val="0.23188410030977524"/>
          <c:w val="0.44062489063867016"/>
          <c:h val="0.7356521256468562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6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1-FC74-403A-BFB8-EF095EB0EF05}"/>
              </c:ext>
            </c:extLst>
          </c:dPt>
          <c:dPt>
            <c:idx val="1"/>
            <c:bubble3D val="0"/>
            <c:explosion val="12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FC74-403A-BFB8-EF095EB0EF05}"/>
              </c:ext>
            </c:extLst>
          </c:dPt>
          <c:dPt>
            <c:idx val="2"/>
            <c:bubble3D val="0"/>
            <c:explosion val="5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C74-403A-BFB8-EF095EB0EF05}"/>
              </c:ext>
            </c:extLst>
          </c:dPt>
          <c:dPt>
            <c:idx val="3"/>
            <c:bubble3D val="0"/>
            <c:explosion val="1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C74-403A-BFB8-EF095EB0EF05}"/>
              </c:ext>
            </c:extLst>
          </c:dPt>
          <c:dLbls>
            <c:dLbl>
              <c:idx val="0"/>
              <c:layout>
                <c:manualLayout>
                  <c:x val="7.1865266841644793E-2"/>
                  <c:y val="1.9221548642528546E-2"/>
                </c:manualLayout>
              </c:layout>
              <c:tx>
                <c:rich>
                  <a:bodyPr/>
                  <a:lstStyle/>
                  <a:p>
                    <a:fld id="{75A30586-921C-494D-A30C-E1A2D017C24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C74-403A-BFB8-EF095EB0EF0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B6E7ECF-21D0-4957-9E72-B992037C3AC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C74-403A-BFB8-EF095EB0EF0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F53F891-1110-46FF-BBF6-3C6A6F98FBD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C74-403A-BFB8-EF095EB0EF0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5A4E6DA-80D9-442D-914E-5763F9D9835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C74-403A-BFB8-EF095EB0EF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'3.1.8'!$B$4:$E$5</c:f>
              <c:strCache>
                <c:ptCount val="4"/>
                <c:pt idx="0">
                  <c:v>Chofer Guía</c:v>
                </c:pt>
                <c:pt idx="1">
                  <c:v>De Excursión</c:v>
                </c:pt>
                <c:pt idx="2">
                  <c:v>Turístico</c:v>
                </c:pt>
                <c:pt idx="3">
                  <c:v>Turístico de lujo</c:v>
                </c:pt>
              </c:strCache>
            </c:strRef>
          </c:cat>
          <c:val>
            <c:numRef>
              <c:f>'3.1.8'!$B$65:$E$65</c:f>
              <c:numCache>
                <c:formatCode>0.0</c:formatCode>
                <c:ptCount val="4"/>
                <c:pt idx="0">
                  <c:v>2.5059718855174005</c:v>
                </c:pt>
                <c:pt idx="1">
                  <c:v>56.553977852962852</c:v>
                </c:pt>
                <c:pt idx="2">
                  <c:v>3.5174183694310504</c:v>
                </c:pt>
                <c:pt idx="3">
                  <c:v>37.422631892088695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74-403A-BFB8-EF095EB0EF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09735345581862"/>
          <c:y val="0.33691189536221144"/>
          <c:w val="0.23180424321959756"/>
          <c:h val="0.3354512081161628"/>
        </c:manualLayout>
      </c:layout>
      <c:overlay val="0"/>
      <c:txPr>
        <a:bodyPr/>
        <a:lstStyle/>
        <a:p>
          <a:pPr rtl="0">
            <a:defRPr lang="es-ES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Transporte Turístico por Tierra </a:t>
            </a:r>
            <a:endParaRPr lang="es-ES"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Permisionarios por Tipo</a:t>
            </a:r>
            <a:r>
              <a:rPr lang="en-US" sz="1200" baseline="0"/>
              <a:t> de Persona 2024</a:t>
            </a:r>
            <a:endParaRPr lang="en-US" sz="1200"/>
          </a:p>
        </c:rich>
      </c:tx>
      <c:layout>
        <c:manualLayout>
          <c:xMode val="edge"/>
          <c:yMode val="edge"/>
          <c:x val="0.28477453138643588"/>
          <c:y val="1.6805288753643245E-5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44288301032139"/>
          <c:y val="0.13580520896426421"/>
          <c:w val="0.86544960486485289"/>
          <c:h val="0.63544098526145776"/>
        </c:manualLayout>
      </c:layout>
      <c:lineChart>
        <c:grouping val="standard"/>
        <c:varyColors val="0"/>
        <c:ser>
          <c:idx val="0"/>
          <c:order val="0"/>
          <c:tx>
            <c:strRef>
              <c:f>'3.2.1'!$B$7:$B$8</c:f>
              <c:strCache>
                <c:ptCount val="2"/>
                <c:pt idx="0">
                  <c:v>Personas Físicas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'3.2.1'!$E$10:$E$41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'3.2.1'!$B$10:$B$41</c:f>
              <c:numCache>
                <c:formatCode>#,##0</c:formatCode>
                <c:ptCount val="32"/>
                <c:pt idx="0">
                  <c:v>253</c:v>
                </c:pt>
                <c:pt idx="1">
                  <c:v>161</c:v>
                </c:pt>
                <c:pt idx="2">
                  <c:v>58</c:v>
                </c:pt>
                <c:pt idx="3">
                  <c:v>20</c:v>
                </c:pt>
                <c:pt idx="4">
                  <c:v>117</c:v>
                </c:pt>
                <c:pt idx="5">
                  <c:v>153</c:v>
                </c:pt>
                <c:pt idx="6">
                  <c:v>4383</c:v>
                </c:pt>
                <c:pt idx="7">
                  <c:v>241</c:v>
                </c:pt>
                <c:pt idx="8">
                  <c:v>63</c:v>
                </c:pt>
                <c:pt idx="9">
                  <c:v>117</c:v>
                </c:pt>
                <c:pt idx="10">
                  <c:v>1213</c:v>
                </c:pt>
                <c:pt idx="11">
                  <c:v>641</c:v>
                </c:pt>
                <c:pt idx="12">
                  <c:v>369</c:v>
                </c:pt>
                <c:pt idx="13">
                  <c:v>794</c:v>
                </c:pt>
                <c:pt idx="14">
                  <c:v>1633</c:v>
                </c:pt>
                <c:pt idx="15">
                  <c:v>358</c:v>
                </c:pt>
                <c:pt idx="16">
                  <c:v>141</c:v>
                </c:pt>
                <c:pt idx="17">
                  <c:v>73</c:v>
                </c:pt>
                <c:pt idx="18">
                  <c:v>467</c:v>
                </c:pt>
                <c:pt idx="19">
                  <c:v>260</c:v>
                </c:pt>
                <c:pt idx="20">
                  <c:v>343</c:v>
                </c:pt>
                <c:pt idx="21">
                  <c:v>213</c:v>
                </c:pt>
                <c:pt idx="22">
                  <c:v>681</c:v>
                </c:pt>
                <c:pt idx="23">
                  <c:v>209</c:v>
                </c:pt>
                <c:pt idx="24">
                  <c:v>303</c:v>
                </c:pt>
                <c:pt idx="25">
                  <c:v>134</c:v>
                </c:pt>
                <c:pt idx="26">
                  <c:v>38</c:v>
                </c:pt>
                <c:pt idx="27">
                  <c:v>75</c:v>
                </c:pt>
                <c:pt idx="28">
                  <c:v>152</c:v>
                </c:pt>
                <c:pt idx="29">
                  <c:v>387</c:v>
                </c:pt>
                <c:pt idx="30">
                  <c:v>176</c:v>
                </c:pt>
                <c:pt idx="31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C7-447F-8E43-5DE984419B79}"/>
            </c:ext>
          </c:extLst>
        </c:ser>
        <c:ser>
          <c:idx val="1"/>
          <c:order val="1"/>
          <c:tx>
            <c:strRef>
              <c:f>'3.2.1'!$C$7:$C$8</c:f>
              <c:strCache>
                <c:ptCount val="2"/>
                <c:pt idx="0">
                  <c:v>Personas Morales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'3.2.1'!$E$10:$E$41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'3.2.1'!$C$10:$C$41</c:f>
              <c:numCache>
                <c:formatCode>#,##0</c:formatCode>
                <c:ptCount val="32"/>
                <c:pt idx="0">
                  <c:v>167</c:v>
                </c:pt>
                <c:pt idx="1">
                  <c:v>114</c:v>
                </c:pt>
                <c:pt idx="2">
                  <c:v>480</c:v>
                </c:pt>
                <c:pt idx="3">
                  <c:v>96</c:v>
                </c:pt>
                <c:pt idx="4">
                  <c:v>270</c:v>
                </c:pt>
                <c:pt idx="5">
                  <c:v>111</c:v>
                </c:pt>
                <c:pt idx="6">
                  <c:v>1798</c:v>
                </c:pt>
                <c:pt idx="7">
                  <c:v>108</c:v>
                </c:pt>
                <c:pt idx="8">
                  <c:v>80</c:v>
                </c:pt>
                <c:pt idx="9">
                  <c:v>36</c:v>
                </c:pt>
                <c:pt idx="10">
                  <c:v>266</c:v>
                </c:pt>
                <c:pt idx="11">
                  <c:v>473</c:v>
                </c:pt>
                <c:pt idx="12">
                  <c:v>171</c:v>
                </c:pt>
                <c:pt idx="13">
                  <c:v>139</c:v>
                </c:pt>
                <c:pt idx="14">
                  <c:v>614</c:v>
                </c:pt>
                <c:pt idx="15">
                  <c:v>253</c:v>
                </c:pt>
                <c:pt idx="16">
                  <c:v>83</c:v>
                </c:pt>
                <c:pt idx="17">
                  <c:v>109</c:v>
                </c:pt>
                <c:pt idx="18">
                  <c:v>136</c:v>
                </c:pt>
                <c:pt idx="19">
                  <c:v>449</c:v>
                </c:pt>
                <c:pt idx="20">
                  <c:v>183</c:v>
                </c:pt>
                <c:pt idx="21">
                  <c:v>336</c:v>
                </c:pt>
                <c:pt idx="22">
                  <c:v>1969</c:v>
                </c:pt>
                <c:pt idx="23">
                  <c:v>279</c:v>
                </c:pt>
                <c:pt idx="24">
                  <c:v>125</c:v>
                </c:pt>
                <c:pt idx="25">
                  <c:v>65</c:v>
                </c:pt>
                <c:pt idx="26">
                  <c:v>111</c:v>
                </c:pt>
                <c:pt idx="27">
                  <c:v>23</c:v>
                </c:pt>
                <c:pt idx="28">
                  <c:v>50</c:v>
                </c:pt>
                <c:pt idx="29">
                  <c:v>230</c:v>
                </c:pt>
                <c:pt idx="30">
                  <c:v>165</c:v>
                </c:pt>
                <c:pt idx="3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C7-447F-8E43-5DE984419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923384"/>
        <c:axId val="437926912"/>
      </c:lineChart>
      <c:catAx>
        <c:axId val="437923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37926912"/>
        <c:crosses val="autoZero"/>
        <c:auto val="1"/>
        <c:lblAlgn val="ctr"/>
        <c:lblOffset val="100"/>
        <c:noMultiLvlLbl val="0"/>
      </c:catAx>
      <c:valAx>
        <c:axId val="437926912"/>
        <c:scaling>
          <c:orientation val="minMax"/>
          <c:max val="45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n-US"/>
                  <a:t>Núm. de personas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379233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Permisionarios del 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Transporte Turístico por Tierra Participación por </a:t>
            </a:r>
            <a:r>
              <a:rPr lang="en-US" sz="1200"/>
              <a:t>Tipo de Persona 2024</a:t>
            </a:r>
          </a:p>
        </c:rich>
      </c:tx>
      <c:layout>
        <c:manualLayout>
          <c:xMode val="edge"/>
          <c:yMode val="edge"/>
          <c:x val="0.1785585103340632"/>
          <c:y val="4.579744324331033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254370471019082"/>
          <c:y val="0.19452507745263017"/>
          <c:w val="0.41769608055126695"/>
          <c:h val="0.76374925389668169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explosion val="7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4EE-4C39-8751-A032055E52B7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54EE-4C39-8751-A032055E52B7}"/>
              </c:ext>
            </c:extLst>
          </c:dPt>
          <c:dLbls>
            <c:dLbl>
              <c:idx val="0"/>
              <c:layout>
                <c:manualLayout>
                  <c:x val="-0.10304209614408488"/>
                  <c:y val="-6.5459224314914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EE-4C39-8751-A032055E52B7}"/>
                </c:ext>
              </c:extLst>
            </c:dLbl>
            <c:dLbl>
              <c:idx val="1"/>
              <c:layout>
                <c:manualLayout>
                  <c:x val="9.8398249599477697E-2"/>
                  <c:y val="6.61916627372499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EE-4C39-8751-A032055E52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'3.2.1'!$B$7:$C$8</c:f>
              <c:strCache>
                <c:ptCount val="2"/>
                <c:pt idx="0">
                  <c:v>Personas Físicas</c:v>
                </c:pt>
                <c:pt idx="1">
                  <c:v>Personas Morales</c:v>
                </c:pt>
              </c:strCache>
            </c:strRef>
          </c:cat>
          <c:val>
            <c:numRef>
              <c:f>'3.2.1'!$B$44:$C$44</c:f>
              <c:numCache>
                <c:formatCode>0</c:formatCode>
                <c:ptCount val="2"/>
                <c:pt idx="0">
                  <c:v>59.850290636892069</c:v>
                </c:pt>
                <c:pt idx="1">
                  <c:v>40.149709363107931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EE-4C39-8751-A032055E5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9946648177904702"/>
          <c:y val="0.39717581232798838"/>
          <c:w val="0.24991395670991248"/>
          <c:h val="0.26925505749726825"/>
        </c:manualLayout>
      </c:layout>
      <c:overlay val="0"/>
      <c:txPr>
        <a:bodyPr/>
        <a:lstStyle/>
        <a:p>
          <a:pPr rtl="0"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Estructura Empresarial del Transporte Turístico por Tierra </a:t>
            </a:r>
            <a:r>
              <a:rPr lang="en-US" sz="1200" baseline="0"/>
              <a:t>2024</a:t>
            </a:r>
            <a:endParaRPr lang="en-US" sz="1200"/>
          </a:p>
        </c:rich>
      </c:tx>
      <c:layout>
        <c:manualLayout>
          <c:xMode val="edge"/>
          <c:yMode val="edge"/>
          <c:x val="0.1914742120649553"/>
          <c:y val="3.100775193798448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32708106608625"/>
          <c:y val="0.14087489063867017"/>
          <c:w val="0.85168478330452801"/>
          <c:h val="0.6826955810851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'3.3.1'!$C$6:$C$7</c:f>
              <c:strCache>
                <c:ptCount val="2"/>
                <c:pt idx="0">
                  <c:v>Número de 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9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'3.3.1'!$A$9:$A$15</c:f>
              <c:strCache>
                <c:ptCount val="7"/>
                <c:pt idx="0">
                  <c:v>Micro Empresa</c:v>
                </c:pt>
                <c:pt idx="2">
                  <c:v>Pequeña</c:v>
                </c:pt>
                <c:pt idx="4">
                  <c:v>Mediana</c:v>
                </c:pt>
                <c:pt idx="6">
                  <c:v>Grande</c:v>
                </c:pt>
              </c:strCache>
            </c:strRef>
          </c:cat>
          <c:val>
            <c:numRef>
              <c:f>'3.3.1'!$C$9:$C$15</c:f>
              <c:numCache>
                <c:formatCode>#,##0</c:formatCode>
                <c:ptCount val="7"/>
                <c:pt idx="0">
                  <c:v>19188</c:v>
                </c:pt>
                <c:pt idx="2">
                  <c:v>2812</c:v>
                </c:pt>
                <c:pt idx="4">
                  <c:v>264</c:v>
                </c:pt>
                <c:pt idx="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5-4183-8559-94AA66FF081E}"/>
            </c:ext>
          </c:extLst>
        </c:ser>
        <c:ser>
          <c:idx val="1"/>
          <c:order val="1"/>
          <c:tx>
            <c:strRef>
              <c:f>'3.3.1'!$E$6:$E$7</c:f>
              <c:strCache>
                <c:ptCount val="2"/>
                <c:pt idx="0">
                  <c:v>Número de Vehículos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dLbls>
            <c:dLbl>
              <c:idx val="0"/>
              <c:layout>
                <c:manualLayout>
                  <c:x val="-1.9873302490567793E-17"/>
                  <c:y val="1.6771488469601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ED-429B-8B7E-E03882CD3C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9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'3.3.1'!$A$9:$A$15</c:f>
              <c:strCache>
                <c:ptCount val="7"/>
                <c:pt idx="0">
                  <c:v>Micro Empresa</c:v>
                </c:pt>
                <c:pt idx="2">
                  <c:v>Pequeña</c:v>
                </c:pt>
                <c:pt idx="4">
                  <c:v>Mediana</c:v>
                </c:pt>
                <c:pt idx="6">
                  <c:v>Grande</c:v>
                </c:pt>
              </c:strCache>
            </c:strRef>
          </c:cat>
          <c:val>
            <c:numRef>
              <c:f>'3.3.1'!$E$9:$E$15</c:f>
              <c:numCache>
                <c:formatCode>#,##0</c:formatCode>
                <c:ptCount val="7"/>
                <c:pt idx="0">
                  <c:v>33526</c:v>
                </c:pt>
                <c:pt idx="2">
                  <c:v>30995</c:v>
                </c:pt>
                <c:pt idx="4">
                  <c:v>13127</c:v>
                </c:pt>
                <c:pt idx="6">
                  <c:v>34963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E5-4183-8559-94AA66FF0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928480"/>
        <c:axId val="437921424"/>
      </c:barChart>
      <c:catAx>
        <c:axId val="43792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37921424"/>
        <c:crosses val="autoZero"/>
        <c:auto val="1"/>
        <c:lblAlgn val="ctr"/>
        <c:lblOffset val="100"/>
        <c:noMultiLvlLbl val="0"/>
      </c:catAx>
      <c:valAx>
        <c:axId val="4379214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37928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852480635042568"/>
          <c:y val="0.91989864474487859"/>
          <c:w val="0.50896647675138151"/>
          <c:h val="8.010149894053957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Empresas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del Transporte Turístico por Tierra Participación </a:t>
            </a:r>
            <a:r>
              <a:rPr lang="en-US" sz="1200" b="1" i="0" u="none" strike="noStrike" baseline="0"/>
              <a:t>en la </a:t>
            </a:r>
            <a:r>
              <a:rPr lang="en-US" sz="1200"/>
              <a:t>Estructura Empresarial</a:t>
            </a:r>
            <a:r>
              <a:rPr lang="en-US" sz="1200" baseline="0"/>
              <a:t> </a:t>
            </a:r>
            <a:r>
              <a:rPr lang="en-US" sz="1200"/>
              <a:t>2024</a:t>
            </a:r>
          </a:p>
        </c:rich>
      </c:tx>
      <c:layout>
        <c:manualLayout>
          <c:xMode val="edge"/>
          <c:yMode val="edge"/>
          <c:x val="0.1589563258616891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8760085368212006E-2"/>
          <c:y val="0.23815118722339268"/>
          <c:w val="0.47106417463114703"/>
          <c:h val="0.76097219257891169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explosion val="12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EC7D-4CC6-8EB1-183C3EC08DFA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C7D-4CC6-8EB1-183C3EC08DF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EC7D-4CC6-8EB1-183C3EC08DFA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25400"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C7D-4CC6-8EB1-183C3EC08DFA}"/>
              </c:ext>
            </c:extLst>
          </c:dPt>
          <c:dLbls>
            <c:dLbl>
              <c:idx val="0"/>
              <c:layout>
                <c:manualLayout>
                  <c:x val="-6.3592079654323716E-2"/>
                  <c:y val="-0.14822347933338828"/>
                </c:manualLayout>
              </c:layout>
              <c:tx>
                <c:rich>
                  <a:bodyPr/>
                  <a:lstStyle/>
                  <a:p>
                    <a:fld id="{F2C64AF2-078E-4285-8946-B44C768E4A6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C7D-4CC6-8EB1-183C3EC08DF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44F4191-B619-4703-8C72-82326AECF95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C7D-4CC6-8EB1-183C3EC08DFA}"/>
                </c:ext>
              </c:extLst>
            </c:dLbl>
            <c:dLbl>
              <c:idx val="2"/>
              <c:layout>
                <c:manualLayout>
                  <c:x val="5.8146138884897898E-2"/>
                  <c:y val="-4.9230201379629026E-3"/>
                </c:manualLayout>
              </c:layout>
              <c:tx>
                <c:rich>
                  <a:bodyPr/>
                  <a:lstStyle/>
                  <a:p>
                    <a:fld id="{72059D84-BFCE-419C-BAFC-8F2ECE5FC60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C7D-4CC6-8EB1-183C3EC08DFA}"/>
                </c:ext>
              </c:extLst>
            </c:dLbl>
            <c:dLbl>
              <c:idx val="3"/>
              <c:layout>
                <c:manualLayout>
                  <c:x val="8.4828719614173001E-2"/>
                  <c:y val="9.0441564406050196E-2"/>
                </c:manualLayout>
              </c:layout>
              <c:tx>
                <c:rich>
                  <a:bodyPr/>
                  <a:lstStyle/>
                  <a:p>
                    <a:fld id="{4314CBC4-9624-4608-92F9-0899A823766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C7D-4CC6-8EB1-183C3EC08D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('3.3.1'!$A$9,'3.3.1'!$A$11,'3.3.1'!$A$13,'3.3.1'!$A$15)</c:f>
              <c:strCache>
                <c:ptCount val="4"/>
                <c:pt idx="0">
                  <c:v>Micro Empresa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('3.3.1'!$D$9,'3.3.1'!$D$11,'3.3.1'!$D$13,'3.3.1'!$D$15)</c:f>
              <c:numCache>
                <c:formatCode>#,##0.0</c:formatCode>
                <c:ptCount val="4"/>
                <c:pt idx="0">
                  <c:v>85.844667143879732</c:v>
                </c:pt>
                <c:pt idx="1">
                  <c:v>12.580529706513961</c:v>
                </c:pt>
                <c:pt idx="2">
                  <c:v>1.1811023622047243</c:v>
                </c:pt>
                <c:pt idx="3">
                  <c:v>0.39370078740157477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7D-4CC6-8EB1-183C3EC08D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337127258068353"/>
          <c:y val="0.37751618876954079"/>
          <c:w val="0.24186940599587636"/>
          <c:h val="0.33442585075127307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/>
            </a:pPr>
            <a:r>
              <a:rPr lang="en-US" sz="1200" b="1" i="0" baseline="0"/>
              <a:t>Vehículos del Transporte Turístico por Tierra </a:t>
            </a:r>
          </a:p>
          <a:p>
            <a:pPr>
              <a:defRPr lang="es-ES" sz="1000"/>
            </a:pPr>
            <a:r>
              <a:rPr lang="en-US" sz="1200" b="1" i="0" baseline="0"/>
              <a:t>Participación en la Estructura Empresarial 2024</a:t>
            </a:r>
            <a:endParaRPr lang="es-ES" sz="1000"/>
          </a:p>
        </c:rich>
      </c:tx>
      <c:layout>
        <c:manualLayout>
          <c:xMode val="edge"/>
          <c:yMode val="edge"/>
          <c:x val="0.17098023079576613"/>
          <c:y val="4.445790239215020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797824123608908E-2"/>
          <c:y val="0.22370726396616999"/>
          <c:w val="0.4473769699110911"/>
          <c:h val="0.73229306509232017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explosion val="4"/>
          <c:dPt>
            <c:idx val="0"/>
            <c:bubble3D val="0"/>
            <c:explosion val="9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0-3721-40D4-B08A-F31A3F071C46}"/>
              </c:ext>
            </c:extLst>
          </c:dPt>
          <c:dPt>
            <c:idx val="1"/>
            <c:bubble3D val="0"/>
            <c:explosion val="14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3721-40D4-B08A-F31A3F071C46}"/>
              </c:ext>
            </c:extLst>
          </c:dPt>
          <c:dPt>
            <c:idx val="2"/>
            <c:bubble3D val="0"/>
            <c:explosion val="13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4-3721-40D4-B08A-F31A3F071C46}"/>
              </c:ext>
            </c:extLst>
          </c:dPt>
          <c:dPt>
            <c:idx val="3"/>
            <c:bubble3D val="0"/>
            <c:explosion val="15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3721-40D4-B08A-F31A3F071C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8-3721-40D4-B08A-F31A3F071C46}"/>
              </c:ext>
            </c:extLst>
          </c:dPt>
          <c:dLbls>
            <c:dLbl>
              <c:idx val="0"/>
              <c:layout>
                <c:manualLayout>
                  <c:x val="-0.11228789952926795"/>
                  <c:y val="8.4461613051719855E-2"/>
                </c:manualLayout>
              </c:layout>
              <c:tx>
                <c:rich>
                  <a:bodyPr/>
                  <a:lstStyle/>
                  <a:p>
                    <a:fld id="{BF515780-2603-483F-B78F-94F311DC7AE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721-40D4-B08A-F31A3F071C46}"/>
                </c:ext>
              </c:extLst>
            </c:dLbl>
            <c:dLbl>
              <c:idx val="1"/>
              <c:layout>
                <c:manualLayout>
                  <c:x val="-3.2603927920752951E-2"/>
                  <c:y val="-9.7807385262730445E-2"/>
                </c:manualLayout>
              </c:layout>
              <c:tx>
                <c:rich>
                  <a:bodyPr/>
                  <a:lstStyle/>
                  <a:p>
                    <a:fld id="{6F1046F8-B9AD-40A1-9AEA-45018A6447B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721-40D4-B08A-F31A3F071C46}"/>
                </c:ext>
              </c:extLst>
            </c:dLbl>
            <c:dLbl>
              <c:idx val="2"/>
              <c:layout>
                <c:manualLayout>
                  <c:x val="9.7777779678774754E-2"/>
                  <c:y val="-6.1078856766790458E-2"/>
                </c:manualLayout>
              </c:layout>
              <c:tx>
                <c:rich>
                  <a:bodyPr/>
                  <a:lstStyle/>
                  <a:p>
                    <a:fld id="{A828F1F6-7680-40DB-A0CA-0CA6E8BE4D8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721-40D4-B08A-F31A3F071C46}"/>
                </c:ext>
              </c:extLst>
            </c:dLbl>
            <c:dLbl>
              <c:idx val="3"/>
              <c:layout>
                <c:manualLayout>
                  <c:x val="9.0386489557431504E-2"/>
                  <c:y val="6.217035077985112E-2"/>
                </c:manualLayout>
              </c:layout>
              <c:tx>
                <c:rich>
                  <a:bodyPr/>
                  <a:lstStyle/>
                  <a:p>
                    <a:fld id="{D4216570-B477-4451-8F19-04B66C3652F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721-40D4-B08A-F31A3F071C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('3.3.1'!$A$9,'3.3.1'!$A$11,'3.3.1'!$A$13,'3.3.1'!$A$15)</c:f>
              <c:strCache>
                <c:ptCount val="4"/>
                <c:pt idx="0">
                  <c:v>Micro Empresa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('3.3.1'!$F$9,'3.3.1'!$F$11,'3.3.1'!$F$13,'3.3.1'!$F$15)</c:f>
              <c:numCache>
                <c:formatCode>#,##0.0</c:formatCode>
                <c:ptCount val="4"/>
                <c:pt idx="0">
                  <c:v>29.771514328085182</c:v>
                </c:pt>
                <c:pt idx="1">
                  <c:v>27.523954143023328</c:v>
                </c:pt>
                <c:pt idx="2">
                  <c:v>11.656942927422721</c:v>
                </c:pt>
                <c:pt idx="3">
                  <c:v>31.047588601468775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721-40D4-B08A-F31A3F071C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341115278334116"/>
          <c:y val="0.36876394779172"/>
          <c:w val="0.31313205624831425"/>
          <c:h val="0.33360497851533588"/>
        </c:manualLayout>
      </c:layout>
      <c:overlay val="0"/>
      <c:txPr>
        <a:bodyPr/>
        <a:lstStyle/>
        <a:p>
          <a:pPr rtl="0"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 sz="1100" baseline="0"/>
              <a:t>Parque Vehicular del Transporte Turístico por Tierra </a:t>
            </a:r>
          </a:p>
          <a:p>
            <a:pPr>
              <a:defRPr lang="es-ES"/>
            </a:pPr>
            <a:r>
              <a:rPr lang="en-US" sz="1100" baseline="0"/>
              <a:t>Paticipación por Modalidad de Servicio 2024</a:t>
            </a:r>
            <a:endParaRPr lang="en-US" sz="1100"/>
          </a:p>
        </c:rich>
      </c:tx>
      <c:layout>
        <c:manualLayout>
          <c:xMode val="edge"/>
          <c:yMode val="edge"/>
          <c:x val="0.151354111986001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6411854768153982E-2"/>
          <c:y val="0.21257526632700324"/>
          <c:w val="0.44373928258967626"/>
          <c:h val="0.7830693222170757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1-A1C6-4C53-BA06-D44AB2D91E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A1C6-4C53-BA06-D44AB2D91E74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1C6-4C53-BA06-D44AB2D91E74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1C6-4C53-BA06-D44AB2D91E74}"/>
              </c:ext>
            </c:extLst>
          </c:dPt>
          <c:dLbls>
            <c:dLbl>
              <c:idx val="0"/>
              <c:layout>
                <c:manualLayout>
                  <c:x val="6.4061023622047242E-2"/>
                  <c:y val="2.7797977458699993E-2"/>
                </c:manualLayout>
              </c:layout>
              <c:tx>
                <c:rich>
                  <a:bodyPr/>
                  <a:lstStyle/>
                  <a:p>
                    <a:fld id="{D2D0E3A0-ADE7-4938-B0BF-104E93353D1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1C6-4C53-BA06-D44AB2D91E7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F86C768-A0E1-4AC8-B40B-61D69A077C3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1C6-4C53-BA06-D44AB2D91E74}"/>
                </c:ext>
              </c:extLst>
            </c:dLbl>
            <c:dLbl>
              <c:idx val="2"/>
              <c:layout>
                <c:manualLayout>
                  <c:x val="6.7254374453193336E-2"/>
                  <c:y val="-9.6579048942411705E-2"/>
                </c:manualLayout>
              </c:layout>
              <c:tx>
                <c:rich>
                  <a:bodyPr/>
                  <a:lstStyle/>
                  <a:p>
                    <a:fld id="{B02C55DD-9DD5-4B28-B8E8-B53EDBFA959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1C6-4C53-BA06-D44AB2D91E7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1B770DE-309C-44EB-89E6-0298D8EDF83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1C6-4C53-BA06-D44AB2D91E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'3.1.2'!$A$7:$A$10</c:f>
              <c:strCache>
                <c:ptCount val="4"/>
                <c:pt idx="0">
                  <c:v>Chofer Guía</c:v>
                </c:pt>
                <c:pt idx="1">
                  <c:v>De Excursión</c:v>
                </c:pt>
                <c:pt idx="2">
                  <c:v>Turístico </c:v>
                </c:pt>
                <c:pt idx="3">
                  <c:v>Turístico de Lujo </c:v>
                </c:pt>
              </c:strCache>
            </c:strRef>
          </c:cat>
          <c:val>
            <c:numRef>
              <c:f>'3.1.2'!$C$7:$C$10</c:f>
              <c:numCache>
                <c:formatCode>0.0</c:formatCode>
                <c:ptCount val="4"/>
                <c:pt idx="0">
                  <c:v>2.5059718855174005</c:v>
                </c:pt>
                <c:pt idx="1">
                  <c:v>56.553977852962859</c:v>
                </c:pt>
                <c:pt idx="2">
                  <c:v>3.5174183694310504</c:v>
                </c:pt>
                <c:pt idx="3">
                  <c:v>37.422631892088695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C6-4C53-BA06-D44AB2D91E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251531058617673"/>
          <c:y val="0.32559441099274355"/>
          <c:w val="0.26692913385826772"/>
          <c:h val="0.50755866913694614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Demanda Atendida en Pasajeros Transportados </a:t>
            </a:r>
          </a:p>
          <a:p>
            <a:pPr>
              <a:defRPr lang="es-ES" sz="1200"/>
            </a:pPr>
            <a:r>
              <a:rPr lang="en-US" sz="1200"/>
              <a:t>por modalidad de servicio 2024</a:t>
            </a:r>
          </a:p>
        </c:rich>
      </c:tx>
      <c:layout>
        <c:manualLayout>
          <c:xMode val="edge"/>
          <c:yMode val="edge"/>
          <c:x val="0.1875228243528382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510524419741669"/>
          <c:y val="0.25239903824937471"/>
          <c:w val="0.40490206371262588"/>
          <c:h val="0.699999928822482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1-B5B8-4F79-AAB8-3F00275A24C2}"/>
              </c:ext>
            </c:extLst>
          </c:dPt>
          <c:dPt>
            <c:idx val="1"/>
            <c:bubble3D val="0"/>
            <c:explosion val="13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B5B8-4F79-AAB8-3F00275A24C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B5B8-4F79-AAB8-3F00275A24C2}"/>
              </c:ext>
            </c:extLst>
          </c:dPt>
          <c:dPt>
            <c:idx val="3"/>
            <c:bubble3D val="0"/>
            <c:explosion val="13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5B8-4F79-AAB8-3F00275A24C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987A853-815B-4808-99E4-0E52BE3D889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5B8-4F79-AAB8-3F00275A24C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6A9DE3C-F012-4B09-8A81-E77847FA70A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5B8-4F79-AAB8-3F00275A24C2}"/>
                </c:ext>
              </c:extLst>
            </c:dLbl>
            <c:dLbl>
              <c:idx val="2"/>
              <c:layout>
                <c:manualLayout>
                  <c:x val="-1.592136277083013E-2"/>
                  <c:y val="5.4145789558752225E-3"/>
                </c:manualLayout>
              </c:layout>
              <c:tx>
                <c:rich>
                  <a:bodyPr/>
                  <a:lstStyle/>
                  <a:p>
                    <a:fld id="{0FA08100-616A-45D0-BDC1-D835E8DB944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5B8-4F79-AAB8-3F00275A24C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2B544C0-C2B7-4425-934E-607AC2BFA3F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5B8-4F79-AAB8-3F00275A24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'3.4.1'!$A$9:$A$12</c:f>
              <c:strCache>
                <c:ptCount val="4"/>
                <c:pt idx="0">
                  <c:v>Chofer Guía</c:v>
                </c:pt>
                <c:pt idx="1">
                  <c:v>De Excursión</c:v>
                </c:pt>
                <c:pt idx="2">
                  <c:v>Turístico </c:v>
                </c:pt>
                <c:pt idx="3">
                  <c:v>Turístico de Lujo </c:v>
                </c:pt>
              </c:strCache>
            </c:strRef>
          </c:cat>
          <c:val>
            <c:numRef>
              <c:f>'3.4.1'!$D$9:$D$12</c:f>
              <c:numCache>
                <c:formatCode>0.0</c:formatCode>
                <c:ptCount val="4"/>
                <c:pt idx="0">
                  <c:v>0.68948336962898082</c:v>
                </c:pt>
                <c:pt idx="1">
                  <c:v>86.772526739579405</c:v>
                </c:pt>
                <c:pt idx="2">
                  <c:v>2.0060912400253939</c:v>
                </c:pt>
                <c:pt idx="3">
                  <c:v>10.531898650766227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B8-4F79-AAB8-3F00275A24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98615614224693"/>
          <c:y val="0.30680380068770596"/>
          <c:w val="0.30216458236838145"/>
          <c:h val="0.38639239862459174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n-US" sz="1600"/>
              <a:t>Tráfico de Pasajeros-KM 2024</a:t>
            </a:r>
          </a:p>
        </c:rich>
      </c:tx>
      <c:layout>
        <c:manualLayout>
          <c:xMode val="edge"/>
          <c:yMode val="edge"/>
          <c:x val="0.22932722800612595"/>
          <c:y val="2.2336863064530726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9822105570137228E-2"/>
          <c:y val="0.23007946420490541"/>
          <c:w val="0.42739930593155234"/>
          <c:h val="0.750159471445379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4FB-4A33-98D3-068DA6DB28FA}"/>
              </c:ext>
            </c:extLst>
          </c:dPt>
          <c:dPt>
            <c:idx val="1"/>
            <c:bubble3D val="0"/>
            <c:explosion val="15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4FB-4A33-98D3-068DA6DB28FA}"/>
              </c:ext>
            </c:extLst>
          </c:dPt>
          <c:dPt>
            <c:idx val="2"/>
            <c:bubble3D val="0"/>
            <c:explosion val="17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4FB-4A33-98D3-068DA6DB28FA}"/>
              </c:ext>
            </c:extLst>
          </c:dPt>
          <c:dPt>
            <c:idx val="3"/>
            <c:bubble3D val="0"/>
            <c:explosion val="15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4FB-4A33-98D3-068DA6DB28F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EF088C8-A6A9-43F7-A5BB-F0BC090EB97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4FB-4A33-98D3-068DA6DB28F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3B56986-B949-4133-89A9-490D05CC743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4FB-4A33-98D3-068DA6DB28FA}"/>
                </c:ext>
              </c:extLst>
            </c:dLbl>
            <c:dLbl>
              <c:idx val="2"/>
              <c:layout>
                <c:manualLayout>
                  <c:x val="4.4717396572972583E-4"/>
                  <c:y val="3.1782061725042989E-3"/>
                </c:manualLayout>
              </c:layout>
              <c:tx>
                <c:rich>
                  <a:bodyPr/>
                  <a:lstStyle/>
                  <a:p>
                    <a:fld id="{037C7C0A-E186-4B24-B642-DEC03DD6FBC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4FB-4A33-98D3-068DA6DB28F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7EB51E-6E6C-4AA5-92FE-6F0A9D7C60D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4FB-4A33-98D3-068DA6DB28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'3.4.1'!$A$9:$A$12</c:f>
              <c:strCache>
                <c:ptCount val="4"/>
                <c:pt idx="0">
                  <c:v>Chofer Guía</c:v>
                </c:pt>
                <c:pt idx="1">
                  <c:v>De Excursión</c:v>
                </c:pt>
                <c:pt idx="2">
                  <c:v>Turístico </c:v>
                </c:pt>
                <c:pt idx="3">
                  <c:v>Turístico de Lujo </c:v>
                </c:pt>
              </c:strCache>
            </c:strRef>
          </c:cat>
          <c:val>
            <c:numRef>
              <c:f>'3.4.1'!$E$9:$E$12</c:f>
              <c:numCache>
                <c:formatCode>0.0</c:formatCode>
                <c:ptCount val="4"/>
                <c:pt idx="0">
                  <c:v>0.1383088076173988</c:v>
                </c:pt>
                <c:pt idx="1">
                  <c:v>87.254154944817145</c:v>
                </c:pt>
                <c:pt idx="2">
                  <c:v>2.0152618480848301</c:v>
                </c:pt>
                <c:pt idx="3">
                  <c:v>10.59227439948063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FB-4A33-98D3-068DA6DB28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8935043237473503"/>
          <c:y val="0.40313114308987241"/>
          <c:w val="0.23144044494438257"/>
          <c:h val="0.2490514515249802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Transporte Turístico por Tierra </a:t>
            </a:r>
          </a:p>
          <a:p>
            <a:pPr>
              <a:defRPr lang="es-ES" sz="1200"/>
            </a:pPr>
            <a:r>
              <a:rPr lang="en-US" sz="1200" b="1" i="0" u="none" strike="noStrike" baseline="0"/>
              <a:t>Parque Vehícular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 </a:t>
            </a:r>
            <a:r>
              <a:rPr lang="en-US" sz="1200"/>
              <a:t>por Tipo de Combustible 2024</a:t>
            </a:r>
          </a:p>
        </c:rich>
      </c:tx>
      <c:layout>
        <c:manualLayout>
          <c:xMode val="edge"/>
          <c:yMode val="edge"/>
          <c:x val="0.26024849380845244"/>
          <c:y val="3.9671079971595373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943286022891179E-2"/>
          <c:y val="0.11909886503574145"/>
          <c:w val="0.87970721354524029"/>
          <c:h val="0.666593965691517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'3.1.3'!$B$5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'3.1.3'!$H$7:$H$38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'3.1.3'!$B$7:$B$38</c:f>
              <c:numCache>
                <c:formatCode>#,##0</c:formatCode>
                <c:ptCount val="32"/>
                <c:pt idx="0">
                  <c:v>2866</c:v>
                </c:pt>
                <c:pt idx="1">
                  <c:v>933</c:v>
                </c:pt>
                <c:pt idx="2">
                  <c:v>449</c:v>
                </c:pt>
                <c:pt idx="3">
                  <c:v>276</c:v>
                </c:pt>
                <c:pt idx="4">
                  <c:v>686</c:v>
                </c:pt>
                <c:pt idx="5">
                  <c:v>664</c:v>
                </c:pt>
                <c:pt idx="6">
                  <c:v>18699</c:v>
                </c:pt>
                <c:pt idx="7">
                  <c:v>1837</c:v>
                </c:pt>
                <c:pt idx="8">
                  <c:v>285</c:v>
                </c:pt>
                <c:pt idx="9">
                  <c:v>495</c:v>
                </c:pt>
                <c:pt idx="10">
                  <c:v>4629</c:v>
                </c:pt>
                <c:pt idx="11">
                  <c:v>7120</c:v>
                </c:pt>
                <c:pt idx="12">
                  <c:v>1141</c:v>
                </c:pt>
                <c:pt idx="13">
                  <c:v>3816</c:v>
                </c:pt>
                <c:pt idx="14">
                  <c:v>16478</c:v>
                </c:pt>
                <c:pt idx="15">
                  <c:v>2075</c:v>
                </c:pt>
                <c:pt idx="16">
                  <c:v>528</c:v>
                </c:pt>
                <c:pt idx="17">
                  <c:v>733</c:v>
                </c:pt>
                <c:pt idx="18">
                  <c:v>3038</c:v>
                </c:pt>
                <c:pt idx="19">
                  <c:v>989</c:v>
                </c:pt>
                <c:pt idx="20">
                  <c:v>1656</c:v>
                </c:pt>
                <c:pt idx="21">
                  <c:v>2418</c:v>
                </c:pt>
                <c:pt idx="22">
                  <c:v>4523</c:v>
                </c:pt>
                <c:pt idx="23">
                  <c:v>2311</c:v>
                </c:pt>
                <c:pt idx="24">
                  <c:v>852</c:v>
                </c:pt>
                <c:pt idx="25">
                  <c:v>793</c:v>
                </c:pt>
                <c:pt idx="26">
                  <c:v>227</c:v>
                </c:pt>
                <c:pt idx="27">
                  <c:v>939</c:v>
                </c:pt>
                <c:pt idx="28">
                  <c:v>552</c:v>
                </c:pt>
                <c:pt idx="29">
                  <c:v>1679</c:v>
                </c:pt>
                <c:pt idx="30">
                  <c:v>695</c:v>
                </c:pt>
                <c:pt idx="31">
                  <c:v>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8-41F9-8B94-D7ACF8B25F5C}"/>
            </c:ext>
          </c:extLst>
        </c:ser>
        <c:ser>
          <c:idx val="1"/>
          <c:order val="1"/>
          <c:tx>
            <c:strRef>
              <c:f>'3.1.3'!$C$5</c:f>
              <c:strCache>
                <c:ptCount val="1"/>
                <c:pt idx="0">
                  <c:v>Gasolina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'3.1.3'!$H$7:$H$38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'3.1.3'!$C$7:$C$38</c:f>
              <c:numCache>
                <c:formatCode>#,##0</c:formatCode>
                <c:ptCount val="32"/>
                <c:pt idx="0">
                  <c:v>668</c:v>
                </c:pt>
                <c:pt idx="1">
                  <c:v>238</c:v>
                </c:pt>
                <c:pt idx="2">
                  <c:v>1882</c:v>
                </c:pt>
                <c:pt idx="3">
                  <c:v>214</c:v>
                </c:pt>
                <c:pt idx="4">
                  <c:v>672</c:v>
                </c:pt>
                <c:pt idx="5">
                  <c:v>95</c:v>
                </c:pt>
                <c:pt idx="6">
                  <c:v>3761</c:v>
                </c:pt>
                <c:pt idx="7">
                  <c:v>131</c:v>
                </c:pt>
                <c:pt idx="8">
                  <c:v>192</c:v>
                </c:pt>
                <c:pt idx="9">
                  <c:v>9</c:v>
                </c:pt>
                <c:pt idx="10">
                  <c:v>464</c:v>
                </c:pt>
                <c:pt idx="11">
                  <c:v>1626</c:v>
                </c:pt>
                <c:pt idx="12">
                  <c:v>574</c:v>
                </c:pt>
                <c:pt idx="13">
                  <c:v>227</c:v>
                </c:pt>
                <c:pt idx="14">
                  <c:v>2162</c:v>
                </c:pt>
                <c:pt idx="15">
                  <c:v>316</c:v>
                </c:pt>
                <c:pt idx="16">
                  <c:v>163</c:v>
                </c:pt>
                <c:pt idx="17">
                  <c:v>481</c:v>
                </c:pt>
                <c:pt idx="18">
                  <c:v>657</c:v>
                </c:pt>
                <c:pt idx="19">
                  <c:v>1248</c:v>
                </c:pt>
                <c:pt idx="20">
                  <c:v>259</c:v>
                </c:pt>
                <c:pt idx="21">
                  <c:v>1019</c:v>
                </c:pt>
                <c:pt idx="22">
                  <c:v>7786</c:v>
                </c:pt>
                <c:pt idx="23">
                  <c:v>534</c:v>
                </c:pt>
                <c:pt idx="24">
                  <c:v>272</c:v>
                </c:pt>
                <c:pt idx="25">
                  <c:v>70</c:v>
                </c:pt>
                <c:pt idx="26">
                  <c:v>312</c:v>
                </c:pt>
                <c:pt idx="27">
                  <c:v>48</c:v>
                </c:pt>
                <c:pt idx="28">
                  <c:v>88</c:v>
                </c:pt>
                <c:pt idx="29">
                  <c:v>369</c:v>
                </c:pt>
                <c:pt idx="30">
                  <c:v>419</c:v>
                </c:pt>
                <c:pt idx="3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A8-41F9-8B94-D7ACF8B25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170368"/>
        <c:axId val="452158608"/>
      </c:barChart>
      <c:catAx>
        <c:axId val="45217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52158608"/>
        <c:crosses val="autoZero"/>
        <c:auto val="1"/>
        <c:lblAlgn val="ctr"/>
        <c:lblOffset val="100"/>
        <c:noMultiLvlLbl val="0"/>
      </c:catAx>
      <c:valAx>
        <c:axId val="452158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521703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9346023100246558"/>
          <c:y val="0.92430648690393957"/>
          <c:w val="0.23951928375560144"/>
          <c:h val="7.5693513096060303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</a:rPr>
              <a:t>Transporte Turístico por Tierra </a:t>
            </a:r>
            <a:endParaRPr lang="es-MX" sz="1050">
              <a:effectLst/>
            </a:endParaRPr>
          </a:p>
          <a:p>
            <a:pPr>
              <a:defRPr sz="1050" b="1"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</a:rPr>
              <a:t>Distribución del Parque Vehícular  por Tipo de Combustible 2024</a:t>
            </a:r>
            <a:endParaRPr lang="es-MX" sz="105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36526684164479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9569553805774273E-2"/>
          <c:y val="0.26893518518518517"/>
          <c:w val="0.43030555555555561"/>
          <c:h val="0.717175925925926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explosion val="7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EE1-4DAF-9739-9708552F9A26}"/>
              </c:ext>
            </c:extLst>
          </c:dPt>
          <c:dPt>
            <c:idx val="1"/>
            <c:bubble3D val="0"/>
            <c:explosion val="7"/>
            <c:spPr>
              <a:solidFill>
                <a:schemeClr val="bg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EE1-4DAF-9739-9708552F9A26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2700">
                <a:solidFill>
                  <a:schemeClr val="accent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EE1-4DAF-9739-9708552F9A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2700">
                <a:solidFill>
                  <a:schemeClr val="accent4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0EE1-4DAF-9739-9708552F9A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7871-4C64-915C-A888C3E9243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0A0F24B-6ABE-4F4A-AB5B-84C6990ED93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0EE1-4DAF-9739-9708552F9A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60599C4-A8B6-4700-AF2B-8327324035D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0EE1-4DAF-9739-9708552F9A26}"/>
                </c:ext>
              </c:extLst>
            </c:dLbl>
            <c:dLbl>
              <c:idx val="2"/>
              <c:layout>
                <c:manualLayout>
                  <c:x val="-3.3388232720909912E-2"/>
                  <c:y val="-2.4600466608340647E-2"/>
                </c:manualLayout>
              </c:layout>
              <c:tx>
                <c:rich>
                  <a:bodyPr/>
                  <a:lstStyle/>
                  <a:p>
                    <a:fld id="{63E572D3-D4B9-40E0-B3EE-9F590E1C4B8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0EE1-4DAF-9739-9708552F9A26}"/>
                </c:ext>
              </c:extLst>
            </c:dLbl>
            <c:dLbl>
              <c:idx val="3"/>
              <c:layout>
                <c:manualLayout>
                  <c:x val="8.8044838145231799E-2"/>
                  <c:y val="-1.1861329833770778E-2"/>
                </c:manualLayout>
              </c:layout>
              <c:tx>
                <c:rich>
                  <a:bodyPr/>
                  <a:lstStyle/>
                  <a:p>
                    <a:fld id="{0D338A79-1B07-4F5D-8FE8-16FE1FAD875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0EE1-4DAF-9739-9708552F9A2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71-4C64-915C-A888C3E92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'3.1.3'!$B$5:$F$5</c:f>
              <c:strCache>
                <c:ptCount val="5"/>
                <c:pt idx="0">
                  <c:v>Diesel</c:v>
                </c:pt>
                <c:pt idx="1">
                  <c:v>Gasolina</c:v>
                </c:pt>
                <c:pt idx="2">
                  <c:v>Gas</c:v>
                </c:pt>
                <c:pt idx="3">
                  <c:v>Gas-Gasolina</c:v>
                </c:pt>
                <c:pt idx="4">
                  <c:v>Híbrido</c:v>
                </c:pt>
              </c:strCache>
            </c:strRef>
          </c:cat>
          <c:val>
            <c:numRef>
              <c:f>'3.1.3'!$B$41:$F$41</c:f>
              <c:numCache>
                <c:formatCode>0.0</c:formatCode>
                <c:ptCount val="5"/>
                <c:pt idx="0">
                  <c:v>75.615170809245981</c:v>
                </c:pt>
                <c:pt idx="1">
                  <c:v>24.057152498423779</c:v>
                </c:pt>
                <c:pt idx="2">
                  <c:v>0.20957100105673512</c:v>
                </c:pt>
                <c:pt idx="3">
                  <c:v>6.482492829297315E-2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1-4DAF-9739-9708552F9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7289536307961505"/>
          <c:y val="0.36710520559930016"/>
          <c:w val="0.20696719160104987"/>
          <c:h val="0.346143190434529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9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Transporte Turístico por Tierra </a:t>
            </a:r>
            <a:endParaRPr lang="es-ES"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/>
              <a:t>Parque Vehicular </a:t>
            </a:r>
            <a:r>
              <a:rPr lang="en-US" sz="1200"/>
              <a:t>por Clase de Vehículo 2024</a:t>
            </a:r>
          </a:p>
        </c:rich>
      </c:tx>
      <c:layout>
        <c:manualLayout>
          <c:xMode val="edge"/>
          <c:yMode val="edge"/>
          <c:x val="0.28644739544278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16305677756122"/>
          <c:y val="0.12324306440331667"/>
          <c:w val="0.86785264382051563"/>
          <c:h val="0.632130489279980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'3.1.4'!$B$4:$B$5</c:f>
              <c:strCache>
                <c:ptCount val="2"/>
                <c:pt idx="0">
                  <c:v>Autobús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'3.1.4'!$G$7:$G$38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'3.1.4'!$B$7:$B$38</c:f>
              <c:numCache>
                <c:formatCode>#,##0</c:formatCode>
                <c:ptCount val="32"/>
                <c:pt idx="0">
                  <c:v>2485</c:v>
                </c:pt>
                <c:pt idx="1">
                  <c:v>794</c:v>
                </c:pt>
                <c:pt idx="2">
                  <c:v>108</c:v>
                </c:pt>
                <c:pt idx="3">
                  <c:v>132</c:v>
                </c:pt>
                <c:pt idx="4">
                  <c:v>453</c:v>
                </c:pt>
                <c:pt idx="5">
                  <c:v>472</c:v>
                </c:pt>
                <c:pt idx="6">
                  <c:v>14634</c:v>
                </c:pt>
                <c:pt idx="7">
                  <c:v>1581</c:v>
                </c:pt>
                <c:pt idx="8">
                  <c:v>213</c:v>
                </c:pt>
                <c:pt idx="9">
                  <c:v>418</c:v>
                </c:pt>
                <c:pt idx="10">
                  <c:v>3968</c:v>
                </c:pt>
                <c:pt idx="11">
                  <c:v>5890</c:v>
                </c:pt>
                <c:pt idx="12">
                  <c:v>918</c:v>
                </c:pt>
                <c:pt idx="13">
                  <c:v>3065</c:v>
                </c:pt>
                <c:pt idx="14">
                  <c:v>13957</c:v>
                </c:pt>
                <c:pt idx="15">
                  <c:v>1569</c:v>
                </c:pt>
                <c:pt idx="16">
                  <c:v>370</c:v>
                </c:pt>
                <c:pt idx="17">
                  <c:v>529</c:v>
                </c:pt>
                <c:pt idx="18">
                  <c:v>2783</c:v>
                </c:pt>
                <c:pt idx="19">
                  <c:v>366</c:v>
                </c:pt>
                <c:pt idx="20">
                  <c:v>1277</c:v>
                </c:pt>
                <c:pt idx="21">
                  <c:v>1653</c:v>
                </c:pt>
                <c:pt idx="22">
                  <c:v>727</c:v>
                </c:pt>
                <c:pt idx="23">
                  <c:v>1418</c:v>
                </c:pt>
                <c:pt idx="24">
                  <c:v>586</c:v>
                </c:pt>
                <c:pt idx="25">
                  <c:v>538</c:v>
                </c:pt>
                <c:pt idx="26">
                  <c:v>116</c:v>
                </c:pt>
                <c:pt idx="27">
                  <c:v>758</c:v>
                </c:pt>
                <c:pt idx="28">
                  <c:v>490</c:v>
                </c:pt>
                <c:pt idx="29">
                  <c:v>1251</c:v>
                </c:pt>
                <c:pt idx="30">
                  <c:v>371</c:v>
                </c:pt>
                <c:pt idx="31">
                  <c:v>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7-4A78-B745-7D891F1F6FFF}"/>
            </c:ext>
          </c:extLst>
        </c:ser>
        <c:ser>
          <c:idx val="1"/>
          <c:order val="1"/>
          <c:tx>
            <c:strRef>
              <c:f>'3.1.4'!$C$4:$C$5</c:f>
              <c:strCache>
                <c:ptCount val="2"/>
                <c:pt idx="0">
                  <c:v>Automóvil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cat>
            <c:strRef>
              <c:f>'3.1.4'!$G$7:$G$38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'3.1.4'!$C$7:$C$38</c:f>
              <c:numCache>
                <c:formatCode>#,##0</c:formatCode>
                <c:ptCount val="32"/>
                <c:pt idx="0">
                  <c:v>8</c:v>
                </c:pt>
                <c:pt idx="1">
                  <c:v>25</c:v>
                </c:pt>
                <c:pt idx="2">
                  <c:v>33</c:v>
                </c:pt>
                <c:pt idx="3">
                  <c:v>11</c:v>
                </c:pt>
                <c:pt idx="4">
                  <c:v>70</c:v>
                </c:pt>
                <c:pt idx="5">
                  <c:v>8</c:v>
                </c:pt>
                <c:pt idx="6">
                  <c:v>791</c:v>
                </c:pt>
                <c:pt idx="7">
                  <c:v>10</c:v>
                </c:pt>
                <c:pt idx="8">
                  <c:v>19</c:v>
                </c:pt>
                <c:pt idx="9">
                  <c:v>0</c:v>
                </c:pt>
                <c:pt idx="10">
                  <c:v>19</c:v>
                </c:pt>
                <c:pt idx="11">
                  <c:v>85</c:v>
                </c:pt>
                <c:pt idx="12">
                  <c:v>51</c:v>
                </c:pt>
                <c:pt idx="13">
                  <c:v>31</c:v>
                </c:pt>
                <c:pt idx="14">
                  <c:v>61</c:v>
                </c:pt>
                <c:pt idx="15">
                  <c:v>2</c:v>
                </c:pt>
                <c:pt idx="16">
                  <c:v>7</c:v>
                </c:pt>
                <c:pt idx="17">
                  <c:v>9</c:v>
                </c:pt>
                <c:pt idx="18">
                  <c:v>466</c:v>
                </c:pt>
                <c:pt idx="19">
                  <c:v>223</c:v>
                </c:pt>
                <c:pt idx="20">
                  <c:v>7</c:v>
                </c:pt>
                <c:pt idx="21">
                  <c:v>46</c:v>
                </c:pt>
                <c:pt idx="22">
                  <c:v>775</c:v>
                </c:pt>
                <c:pt idx="23">
                  <c:v>0</c:v>
                </c:pt>
                <c:pt idx="24">
                  <c:v>20</c:v>
                </c:pt>
                <c:pt idx="25">
                  <c:v>1</c:v>
                </c:pt>
                <c:pt idx="26">
                  <c:v>25</c:v>
                </c:pt>
                <c:pt idx="27">
                  <c:v>2</c:v>
                </c:pt>
                <c:pt idx="28">
                  <c:v>1</c:v>
                </c:pt>
                <c:pt idx="29">
                  <c:v>91</c:v>
                </c:pt>
                <c:pt idx="30">
                  <c:v>61</c:v>
                </c:pt>
                <c:pt idx="3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17-4A78-B745-7D891F1F6FFF}"/>
            </c:ext>
          </c:extLst>
        </c:ser>
        <c:ser>
          <c:idx val="2"/>
          <c:order val="2"/>
          <c:tx>
            <c:strRef>
              <c:f>'3.1.4'!$D$4:$D$5</c:f>
              <c:strCache>
                <c:ptCount val="2"/>
                <c:pt idx="0">
                  <c:v>Camioneta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'3.1.4'!$G$7:$G$38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'3.1.4'!$D$7:$D$38</c:f>
              <c:numCache>
                <c:formatCode>#,##0</c:formatCode>
                <c:ptCount val="32"/>
                <c:pt idx="0">
                  <c:v>1043</c:v>
                </c:pt>
                <c:pt idx="1">
                  <c:v>346</c:v>
                </c:pt>
                <c:pt idx="2">
                  <c:v>2192</c:v>
                </c:pt>
                <c:pt idx="3">
                  <c:v>347</c:v>
                </c:pt>
                <c:pt idx="4">
                  <c:v>867</c:v>
                </c:pt>
                <c:pt idx="5">
                  <c:v>279</c:v>
                </c:pt>
                <c:pt idx="6">
                  <c:v>7004</c:v>
                </c:pt>
                <c:pt idx="7">
                  <c:v>377</c:v>
                </c:pt>
                <c:pt idx="8">
                  <c:v>246</c:v>
                </c:pt>
                <c:pt idx="9">
                  <c:v>86</c:v>
                </c:pt>
                <c:pt idx="10">
                  <c:v>1113</c:v>
                </c:pt>
                <c:pt idx="11">
                  <c:v>2837</c:v>
                </c:pt>
                <c:pt idx="12">
                  <c:v>749</c:v>
                </c:pt>
                <c:pt idx="13">
                  <c:v>952</c:v>
                </c:pt>
                <c:pt idx="14">
                  <c:v>4730</c:v>
                </c:pt>
                <c:pt idx="15">
                  <c:v>827</c:v>
                </c:pt>
                <c:pt idx="16">
                  <c:v>315</c:v>
                </c:pt>
                <c:pt idx="17">
                  <c:v>674</c:v>
                </c:pt>
                <c:pt idx="18">
                  <c:v>448</c:v>
                </c:pt>
                <c:pt idx="19">
                  <c:v>1651</c:v>
                </c:pt>
                <c:pt idx="20">
                  <c:v>638</c:v>
                </c:pt>
                <c:pt idx="21">
                  <c:v>1739</c:v>
                </c:pt>
                <c:pt idx="22">
                  <c:v>10825</c:v>
                </c:pt>
                <c:pt idx="23">
                  <c:v>1441</c:v>
                </c:pt>
                <c:pt idx="24">
                  <c:v>514</c:v>
                </c:pt>
                <c:pt idx="25">
                  <c:v>324</c:v>
                </c:pt>
                <c:pt idx="26">
                  <c:v>398</c:v>
                </c:pt>
                <c:pt idx="27">
                  <c:v>227</c:v>
                </c:pt>
                <c:pt idx="28">
                  <c:v>143</c:v>
                </c:pt>
                <c:pt idx="29">
                  <c:v>709</c:v>
                </c:pt>
                <c:pt idx="30">
                  <c:v>679</c:v>
                </c:pt>
                <c:pt idx="31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17-4A78-B745-7D891F1F6FFF}"/>
            </c:ext>
          </c:extLst>
        </c:ser>
        <c:ser>
          <c:idx val="3"/>
          <c:order val="3"/>
          <c:tx>
            <c:strRef>
              <c:f>'3.1.4'!$E$4:$E$5</c:f>
              <c:strCache>
                <c:ptCount val="2"/>
                <c:pt idx="0">
                  <c:v>Minibús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invertIfNegative val="0"/>
          <c:cat>
            <c:strRef>
              <c:f>'3.1.4'!$G$7:$G$38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'3.1.4'!$E$7:$E$38</c:f>
              <c:numCache>
                <c:formatCode>#,##0</c:formatCode>
                <c:ptCount val="32"/>
                <c:pt idx="0">
                  <c:v>0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23</c:v>
                </c:pt>
                <c:pt idx="23">
                  <c:v>1</c:v>
                </c:pt>
                <c:pt idx="24">
                  <c:v>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3</c:v>
                </c:pt>
                <c:pt idx="30">
                  <c:v>3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17-4A78-B745-7D891F1F6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162136"/>
        <c:axId val="452163312"/>
      </c:barChart>
      <c:catAx>
        <c:axId val="452162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52163312"/>
        <c:crosses val="autoZero"/>
        <c:auto val="1"/>
        <c:lblAlgn val="ctr"/>
        <c:lblOffset val="100"/>
        <c:noMultiLvlLbl val="0"/>
      </c:catAx>
      <c:valAx>
        <c:axId val="452163312"/>
        <c:scaling>
          <c:orientation val="minMax"/>
          <c:max val="25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52162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9693463014996448"/>
          <c:y val="0.9014149245091021"/>
          <c:w val="0.6680863351921108"/>
          <c:h val="7.4023659541384873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 sz="1200"/>
              <a:t>Parque Vehicular del Transporte</a:t>
            </a:r>
            <a:r>
              <a:rPr lang="en-US" sz="1200" baseline="0"/>
              <a:t> Turístico por Tierra</a:t>
            </a:r>
            <a:r>
              <a:rPr lang="en-US" sz="1200"/>
              <a:t> </a:t>
            </a:r>
          </a:p>
          <a:p>
            <a:pPr>
              <a:defRPr lang="es-ES"/>
            </a:pPr>
            <a:r>
              <a:rPr lang="en-US" sz="1200"/>
              <a:t>Participación por Clase de Vehículo 2024</a:t>
            </a:r>
          </a:p>
        </c:rich>
      </c:tx>
      <c:layout>
        <c:manualLayout>
          <c:xMode val="edge"/>
          <c:yMode val="edge"/>
          <c:x val="0.1488263342082239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5453849518810155E-2"/>
          <c:y val="0.22434955168176232"/>
          <c:w val="0.46449671916010532"/>
          <c:h val="0.77326621455555289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explosion val="9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F9F-4B33-B84A-B4AE1D48E334}"/>
              </c:ext>
            </c:extLst>
          </c:dPt>
          <c:dPt>
            <c:idx val="1"/>
            <c:bubble3D val="0"/>
            <c:explosion val="1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F9F-4B33-B84A-B4AE1D48E334}"/>
              </c:ext>
            </c:extLst>
          </c:dPt>
          <c:dPt>
            <c:idx val="2"/>
            <c:bubble3D val="0"/>
            <c:explosion val="1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BF9F-4B33-B84A-B4AE1D48E334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F9F-4B33-B84A-B4AE1D48E33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47DA83C-C3CF-497B-88F8-53EEAA6A74B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F9F-4B33-B84A-B4AE1D48E33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1982F12-8874-42C9-83EE-01394AA00B1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F9F-4B33-B84A-B4AE1D48E33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3A3146E-2CF9-49B7-A438-0ABACCD2041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F9F-4B33-B84A-B4AE1D48E33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8F93590-152A-44B2-8E50-EDE74F495C2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F9F-4B33-B84A-B4AE1D48E3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'3.1.4'!$B$4:$E$5</c:f>
              <c:strCache>
                <c:ptCount val="4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Minibús</c:v>
                </c:pt>
              </c:strCache>
            </c:strRef>
          </c:cat>
          <c:val>
            <c:numRef>
              <c:f>'3.1.4'!$B$41:$E$41</c:f>
              <c:numCache>
                <c:formatCode>0.0</c:formatCode>
                <c:ptCount val="4"/>
                <c:pt idx="0">
                  <c:v>57.218211364786747</c:v>
                </c:pt>
                <c:pt idx="1">
                  <c:v>2.7</c:v>
                </c:pt>
                <c:pt idx="2">
                  <c:v>40.028061201836408</c:v>
                </c:pt>
                <c:pt idx="3">
                  <c:v>0.12343376757155163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9F-4B33-B84A-B4AE1D48E33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4157042869641288"/>
          <c:y val="0.36975322015383921"/>
          <c:w val="0.17216622922134733"/>
          <c:h val="0.33448163488234489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Transporte Turístico por Tierra </a:t>
            </a:r>
            <a:endParaRPr lang="es-ES"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Parque Vehicular por Modalidad de Servicio 2024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2414024201441779"/>
          <c:y val="4.388117633286649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4836083686089742E-2"/>
          <c:y val="0.14791782143446491"/>
          <c:w val="0.88541339800350916"/>
          <c:h val="0.633988677281362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'3.1.5'!$B$4:$B$5</c:f>
              <c:strCache>
                <c:ptCount val="2"/>
                <c:pt idx="0">
                  <c:v>Chofer Guía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'3.1.5'!$G$7:$G$38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'3.1.5'!$B$7:$B$38</c:f>
              <c:numCache>
                <c:formatCode>#,##0</c:formatCode>
                <c:ptCount val="32"/>
                <c:pt idx="0">
                  <c:v>0</c:v>
                </c:pt>
                <c:pt idx="1">
                  <c:v>36</c:v>
                </c:pt>
                <c:pt idx="2">
                  <c:v>34</c:v>
                </c:pt>
                <c:pt idx="3">
                  <c:v>7</c:v>
                </c:pt>
                <c:pt idx="4">
                  <c:v>40</c:v>
                </c:pt>
                <c:pt idx="5">
                  <c:v>5</c:v>
                </c:pt>
                <c:pt idx="6">
                  <c:v>421</c:v>
                </c:pt>
                <c:pt idx="7">
                  <c:v>5</c:v>
                </c:pt>
                <c:pt idx="8">
                  <c:v>12</c:v>
                </c:pt>
                <c:pt idx="9">
                  <c:v>0</c:v>
                </c:pt>
                <c:pt idx="10">
                  <c:v>21</c:v>
                </c:pt>
                <c:pt idx="11">
                  <c:v>39</c:v>
                </c:pt>
                <c:pt idx="12">
                  <c:v>40</c:v>
                </c:pt>
                <c:pt idx="13">
                  <c:v>29</c:v>
                </c:pt>
                <c:pt idx="14">
                  <c:v>259</c:v>
                </c:pt>
                <c:pt idx="15">
                  <c:v>7</c:v>
                </c:pt>
                <c:pt idx="16">
                  <c:v>7</c:v>
                </c:pt>
                <c:pt idx="17">
                  <c:v>21</c:v>
                </c:pt>
                <c:pt idx="18">
                  <c:v>271</c:v>
                </c:pt>
                <c:pt idx="19">
                  <c:v>251</c:v>
                </c:pt>
                <c:pt idx="20">
                  <c:v>5</c:v>
                </c:pt>
                <c:pt idx="21">
                  <c:v>12</c:v>
                </c:pt>
                <c:pt idx="22">
                  <c:v>1059</c:v>
                </c:pt>
                <c:pt idx="23">
                  <c:v>0</c:v>
                </c:pt>
                <c:pt idx="24">
                  <c:v>63</c:v>
                </c:pt>
                <c:pt idx="25">
                  <c:v>0</c:v>
                </c:pt>
                <c:pt idx="26">
                  <c:v>6</c:v>
                </c:pt>
                <c:pt idx="27">
                  <c:v>49</c:v>
                </c:pt>
                <c:pt idx="28">
                  <c:v>3</c:v>
                </c:pt>
                <c:pt idx="29">
                  <c:v>59</c:v>
                </c:pt>
                <c:pt idx="30">
                  <c:v>61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3-47A6-ABD7-C8EA428BD2C6}"/>
            </c:ext>
          </c:extLst>
        </c:ser>
        <c:ser>
          <c:idx val="1"/>
          <c:order val="1"/>
          <c:tx>
            <c:strRef>
              <c:f>'3.1.5'!$C$4:$C$5</c:f>
              <c:strCache>
                <c:ptCount val="2"/>
                <c:pt idx="0">
                  <c:v>De Excursión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'3.1.5'!$G$7:$G$38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'3.1.5'!$C$7:$C$38</c:f>
              <c:numCache>
                <c:formatCode>#,##0</c:formatCode>
                <c:ptCount val="32"/>
                <c:pt idx="0">
                  <c:v>2386</c:v>
                </c:pt>
                <c:pt idx="1">
                  <c:v>770</c:v>
                </c:pt>
                <c:pt idx="2">
                  <c:v>436</c:v>
                </c:pt>
                <c:pt idx="3">
                  <c:v>149</c:v>
                </c:pt>
                <c:pt idx="4">
                  <c:v>467</c:v>
                </c:pt>
                <c:pt idx="5">
                  <c:v>463</c:v>
                </c:pt>
                <c:pt idx="6">
                  <c:v>14635</c:v>
                </c:pt>
                <c:pt idx="7">
                  <c:v>1471</c:v>
                </c:pt>
                <c:pt idx="8">
                  <c:v>242</c:v>
                </c:pt>
                <c:pt idx="9">
                  <c:v>404</c:v>
                </c:pt>
                <c:pt idx="10">
                  <c:v>3846</c:v>
                </c:pt>
                <c:pt idx="11">
                  <c:v>5616</c:v>
                </c:pt>
                <c:pt idx="12">
                  <c:v>1071</c:v>
                </c:pt>
                <c:pt idx="13">
                  <c:v>2368</c:v>
                </c:pt>
                <c:pt idx="14">
                  <c:v>13774</c:v>
                </c:pt>
                <c:pt idx="15">
                  <c:v>1562</c:v>
                </c:pt>
                <c:pt idx="16">
                  <c:v>395</c:v>
                </c:pt>
                <c:pt idx="17">
                  <c:v>614</c:v>
                </c:pt>
                <c:pt idx="18">
                  <c:v>2040</c:v>
                </c:pt>
                <c:pt idx="19">
                  <c:v>551</c:v>
                </c:pt>
                <c:pt idx="20">
                  <c:v>1166</c:v>
                </c:pt>
                <c:pt idx="21">
                  <c:v>1633</c:v>
                </c:pt>
                <c:pt idx="22">
                  <c:v>1965</c:v>
                </c:pt>
                <c:pt idx="23">
                  <c:v>1152</c:v>
                </c:pt>
                <c:pt idx="24">
                  <c:v>621</c:v>
                </c:pt>
                <c:pt idx="25">
                  <c:v>494</c:v>
                </c:pt>
                <c:pt idx="26">
                  <c:v>157</c:v>
                </c:pt>
                <c:pt idx="27">
                  <c:v>494</c:v>
                </c:pt>
                <c:pt idx="28">
                  <c:v>488</c:v>
                </c:pt>
                <c:pt idx="29">
                  <c:v>1216</c:v>
                </c:pt>
                <c:pt idx="30">
                  <c:v>524</c:v>
                </c:pt>
                <c:pt idx="31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3-47A6-ABD7-C8EA428BD2C6}"/>
            </c:ext>
          </c:extLst>
        </c:ser>
        <c:ser>
          <c:idx val="2"/>
          <c:order val="2"/>
          <c:tx>
            <c:strRef>
              <c:f>'3.1.5'!$D$4:$D$5</c:f>
              <c:strCache>
                <c:ptCount val="2"/>
                <c:pt idx="0">
                  <c:v>Turístico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cat>
            <c:strRef>
              <c:f>'3.1.5'!$G$7:$G$38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'3.1.5'!$D$7:$D$38</c:f>
              <c:numCache>
                <c:formatCode>#,##0</c:formatCode>
                <c:ptCount val="32"/>
                <c:pt idx="0">
                  <c:v>50</c:v>
                </c:pt>
                <c:pt idx="1">
                  <c:v>60</c:v>
                </c:pt>
                <c:pt idx="2">
                  <c:v>4</c:v>
                </c:pt>
                <c:pt idx="3">
                  <c:v>1</c:v>
                </c:pt>
                <c:pt idx="4">
                  <c:v>43</c:v>
                </c:pt>
                <c:pt idx="5">
                  <c:v>20</c:v>
                </c:pt>
                <c:pt idx="6">
                  <c:v>414</c:v>
                </c:pt>
                <c:pt idx="7">
                  <c:v>131</c:v>
                </c:pt>
                <c:pt idx="8">
                  <c:v>8</c:v>
                </c:pt>
                <c:pt idx="9">
                  <c:v>39</c:v>
                </c:pt>
                <c:pt idx="10">
                  <c:v>132</c:v>
                </c:pt>
                <c:pt idx="11">
                  <c:v>412</c:v>
                </c:pt>
                <c:pt idx="12">
                  <c:v>17</c:v>
                </c:pt>
                <c:pt idx="13">
                  <c:v>189</c:v>
                </c:pt>
                <c:pt idx="14">
                  <c:v>262</c:v>
                </c:pt>
                <c:pt idx="15">
                  <c:v>38</c:v>
                </c:pt>
                <c:pt idx="16">
                  <c:v>35</c:v>
                </c:pt>
                <c:pt idx="17">
                  <c:v>1</c:v>
                </c:pt>
                <c:pt idx="18">
                  <c:v>956</c:v>
                </c:pt>
                <c:pt idx="19">
                  <c:v>9</c:v>
                </c:pt>
                <c:pt idx="20">
                  <c:v>108</c:v>
                </c:pt>
                <c:pt idx="21">
                  <c:v>12</c:v>
                </c:pt>
                <c:pt idx="22">
                  <c:v>76</c:v>
                </c:pt>
                <c:pt idx="23">
                  <c:v>329</c:v>
                </c:pt>
                <c:pt idx="24">
                  <c:v>61</c:v>
                </c:pt>
                <c:pt idx="25">
                  <c:v>87</c:v>
                </c:pt>
                <c:pt idx="26">
                  <c:v>12</c:v>
                </c:pt>
                <c:pt idx="27">
                  <c:v>309</c:v>
                </c:pt>
                <c:pt idx="28">
                  <c:v>43</c:v>
                </c:pt>
                <c:pt idx="29">
                  <c:v>33</c:v>
                </c:pt>
                <c:pt idx="30">
                  <c:v>31</c:v>
                </c:pt>
                <c:pt idx="3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93-47A6-ABD7-C8EA428BD2C6}"/>
            </c:ext>
          </c:extLst>
        </c:ser>
        <c:ser>
          <c:idx val="3"/>
          <c:order val="3"/>
          <c:tx>
            <c:strRef>
              <c:f>'3.1.5'!$E$4:$E$5</c:f>
              <c:strCache>
                <c:ptCount val="2"/>
                <c:pt idx="0">
                  <c:v>Turístico de lujo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'3.1.5'!$G$7:$G$38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'3.1.5'!$E$7:$E$38</c:f>
              <c:numCache>
                <c:formatCode>#,##0</c:formatCode>
                <c:ptCount val="32"/>
                <c:pt idx="0">
                  <c:v>1100</c:v>
                </c:pt>
                <c:pt idx="1">
                  <c:v>308</c:v>
                </c:pt>
                <c:pt idx="2">
                  <c:v>1861</c:v>
                </c:pt>
                <c:pt idx="3">
                  <c:v>333</c:v>
                </c:pt>
                <c:pt idx="4">
                  <c:v>840</c:v>
                </c:pt>
                <c:pt idx="5">
                  <c:v>271</c:v>
                </c:pt>
                <c:pt idx="6">
                  <c:v>7026</c:v>
                </c:pt>
                <c:pt idx="7">
                  <c:v>361</c:v>
                </c:pt>
                <c:pt idx="8">
                  <c:v>216</c:v>
                </c:pt>
                <c:pt idx="9">
                  <c:v>61</c:v>
                </c:pt>
                <c:pt idx="10">
                  <c:v>1103</c:v>
                </c:pt>
                <c:pt idx="11">
                  <c:v>2747</c:v>
                </c:pt>
                <c:pt idx="12">
                  <c:v>591</c:v>
                </c:pt>
                <c:pt idx="13">
                  <c:v>1462</c:v>
                </c:pt>
                <c:pt idx="14">
                  <c:v>4458</c:v>
                </c:pt>
                <c:pt idx="15">
                  <c:v>791</c:v>
                </c:pt>
                <c:pt idx="16">
                  <c:v>257</c:v>
                </c:pt>
                <c:pt idx="17">
                  <c:v>578</c:v>
                </c:pt>
                <c:pt idx="18">
                  <c:v>436</c:v>
                </c:pt>
                <c:pt idx="19">
                  <c:v>1430</c:v>
                </c:pt>
                <c:pt idx="20">
                  <c:v>643</c:v>
                </c:pt>
                <c:pt idx="21">
                  <c:v>1781</c:v>
                </c:pt>
                <c:pt idx="22">
                  <c:v>9250</c:v>
                </c:pt>
                <c:pt idx="23">
                  <c:v>1379</c:v>
                </c:pt>
                <c:pt idx="24">
                  <c:v>379</c:v>
                </c:pt>
                <c:pt idx="25">
                  <c:v>282</c:v>
                </c:pt>
                <c:pt idx="26">
                  <c:v>364</c:v>
                </c:pt>
                <c:pt idx="27">
                  <c:v>135</c:v>
                </c:pt>
                <c:pt idx="28">
                  <c:v>106</c:v>
                </c:pt>
                <c:pt idx="29">
                  <c:v>746</c:v>
                </c:pt>
                <c:pt idx="30">
                  <c:v>498</c:v>
                </c:pt>
                <c:pt idx="31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93-47A6-ABD7-C8EA428BD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166056"/>
        <c:axId val="452167624"/>
      </c:barChart>
      <c:catAx>
        <c:axId val="452166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52167624"/>
        <c:crosses val="autoZero"/>
        <c:auto val="1"/>
        <c:lblAlgn val="ctr"/>
        <c:lblOffset val="100"/>
        <c:noMultiLvlLbl val="0"/>
      </c:catAx>
      <c:valAx>
        <c:axId val="452167624"/>
        <c:scaling>
          <c:orientation val="minMax"/>
          <c:max val="25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52166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744935866664263"/>
          <c:y val="0.93268432976887461"/>
          <c:w val="0.64510128266671973"/>
          <c:h val="5.392654536330386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Parque Vehicular </a:t>
            </a:r>
            <a:r>
              <a:rPr lang="en-US" sz="1200" b="1" i="0" u="none" strike="noStrike" baseline="0"/>
              <a:t>del </a:t>
            </a: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Transporte Turístico por Tierra </a:t>
            </a:r>
            <a:endParaRPr lang="es-ES"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/>
              <a:t> Participación </a:t>
            </a:r>
            <a:r>
              <a:rPr lang="en-US" sz="1200"/>
              <a:t>por Modalidad de Servicio 2024</a:t>
            </a:r>
          </a:p>
        </c:rich>
      </c:tx>
      <c:layout>
        <c:manualLayout>
          <c:xMode val="edge"/>
          <c:yMode val="edge"/>
          <c:x val="0.1644930008748906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4679352580927366E-2"/>
          <c:y val="0.24979593442364997"/>
          <c:w val="0.43660126859142601"/>
          <c:h val="0.72707481238897498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1-E24B-4347-919C-47630F1FF694}"/>
              </c:ext>
            </c:extLst>
          </c:dPt>
          <c:dPt>
            <c:idx val="1"/>
            <c:bubble3D val="0"/>
            <c:explosion val="9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E24B-4347-919C-47630F1FF694}"/>
              </c:ext>
            </c:extLst>
          </c:dPt>
          <c:dPt>
            <c:idx val="2"/>
            <c:bubble3D val="0"/>
            <c:explosion val="4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E24B-4347-919C-47630F1FF694}"/>
              </c:ext>
            </c:extLst>
          </c:dPt>
          <c:dPt>
            <c:idx val="3"/>
            <c:bubble3D val="0"/>
            <c:explosion val="13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E24B-4347-919C-47630F1FF694}"/>
              </c:ext>
            </c:extLst>
          </c:dPt>
          <c:dLbls>
            <c:dLbl>
              <c:idx val="0"/>
              <c:layout>
                <c:manualLayout>
                  <c:x val="5.7912729658792649E-2"/>
                  <c:y val="1.2166351416766924E-2"/>
                </c:manualLayout>
              </c:layout>
              <c:tx>
                <c:rich>
                  <a:bodyPr/>
                  <a:lstStyle/>
                  <a:p>
                    <a:fld id="{2C198B28-6F4F-4732-BFAE-D49E2042798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24B-4347-919C-47630F1FF69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C49AEF4-1890-4716-8BD8-E9769E477E6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24B-4347-919C-47630F1FF69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435CF28-0A44-4FAA-8AF2-0232DDF0F98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24B-4347-919C-47630F1FF69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82577B5-8A49-4E45-ADBD-C6F5574BBF9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24B-4347-919C-47630F1FF6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'3.1.5'!$B$4:$E$5</c:f>
              <c:strCache>
                <c:ptCount val="4"/>
                <c:pt idx="0">
                  <c:v>Chofer Guía</c:v>
                </c:pt>
                <c:pt idx="1">
                  <c:v>De Excursión</c:v>
                </c:pt>
                <c:pt idx="2">
                  <c:v>Turístico</c:v>
                </c:pt>
                <c:pt idx="3">
                  <c:v>Turístico de lujo</c:v>
                </c:pt>
              </c:strCache>
            </c:strRef>
          </c:cat>
          <c:val>
            <c:numRef>
              <c:f>'3.1.5'!$B$41:$E$41</c:f>
              <c:numCache>
                <c:formatCode>0.0</c:formatCode>
                <c:ptCount val="4"/>
                <c:pt idx="0">
                  <c:v>2.5059718855174005</c:v>
                </c:pt>
                <c:pt idx="1">
                  <c:v>56.553977852962852</c:v>
                </c:pt>
                <c:pt idx="2">
                  <c:v>3.5174183694310504</c:v>
                </c:pt>
                <c:pt idx="3">
                  <c:v>37.422631892088695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4B-4347-919C-47630F1FF6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243197725284365"/>
          <c:y val="0.37896061142818238"/>
          <c:w val="0.22756802274715671"/>
          <c:h val="0.33459542565292788"/>
        </c:manualLayout>
      </c:layout>
      <c:overlay val="0"/>
      <c:txPr>
        <a:bodyPr/>
        <a:lstStyle/>
        <a:p>
          <a:pPr rtl="0">
            <a:defRPr lang="es-ES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Transporte Turístico por Tierra </a:t>
            </a:r>
            <a:endParaRPr lang="es-ES"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Parque Vehicular por Tipo de Persona 2024</a:t>
            </a:r>
          </a:p>
        </c:rich>
      </c:tx>
      <c:layout>
        <c:manualLayout>
          <c:xMode val="edge"/>
          <c:yMode val="edge"/>
          <c:x val="0.288173574111619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89793641064328"/>
          <c:y val="0.13000008227811638"/>
          <c:w val="0.8681619438288799"/>
          <c:h val="0.63276380421099465"/>
        </c:manualLayout>
      </c:layout>
      <c:lineChart>
        <c:grouping val="standard"/>
        <c:varyColors val="0"/>
        <c:ser>
          <c:idx val="0"/>
          <c:order val="0"/>
          <c:tx>
            <c:strRef>
              <c:f>'3.1.6'!$B$5:$B$6</c:f>
              <c:strCache>
                <c:ptCount val="2"/>
                <c:pt idx="0">
                  <c:v>Personas Físicas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'3.1.6'!$E$8:$E$39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'3.1.6'!$B$8:$B$39</c:f>
              <c:numCache>
                <c:formatCode>#,##0</c:formatCode>
                <c:ptCount val="32"/>
                <c:pt idx="0">
                  <c:v>733</c:v>
                </c:pt>
                <c:pt idx="1">
                  <c:v>355</c:v>
                </c:pt>
                <c:pt idx="2">
                  <c:v>82</c:v>
                </c:pt>
                <c:pt idx="3">
                  <c:v>40</c:v>
                </c:pt>
                <c:pt idx="4">
                  <c:v>202</c:v>
                </c:pt>
                <c:pt idx="5">
                  <c:v>276</c:v>
                </c:pt>
                <c:pt idx="6">
                  <c:v>8706</c:v>
                </c:pt>
                <c:pt idx="7">
                  <c:v>637</c:v>
                </c:pt>
                <c:pt idx="8">
                  <c:v>139</c:v>
                </c:pt>
                <c:pt idx="9">
                  <c:v>275</c:v>
                </c:pt>
                <c:pt idx="10">
                  <c:v>2798</c:v>
                </c:pt>
                <c:pt idx="11">
                  <c:v>1702</c:v>
                </c:pt>
                <c:pt idx="12">
                  <c:v>670</c:v>
                </c:pt>
                <c:pt idx="13">
                  <c:v>2347</c:v>
                </c:pt>
                <c:pt idx="14">
                  <c:v>3849</c:v>
                </c:pt>
                <c:pt idx="15">
                  <c:v>697</c:v>
                </c:pt>
                <c:pt idx="16">
                  <c:v>257</c:v>
                </c:pt>
                <c:pt idx="17">
                  <c:v>232</c:v>
                </c:pt>
                <c:pt idx="18">
                  <c:v>887</c:v>
                </c:pt>
                <c:pt idx="19">
                  <c:v>359</c:v>
                </c:pt>
                <c:pt idx="20">
                  <c:v>670</c:v>
                </c:pt>
                <c:pt idx="21">
                  <c:v>598</c:v>
                </c:pt>
                <c:pt idx="22">
                  <c:v>1223</c:v>
                </c:pt>
                <c:pt idx="23">
                  <c:v>448</c:v>
                </c:pt>
                <c:pt idx="24">
                  <c:v>531</c:v>
                </c:pt>
                <c:pt idx="25">
                  <c:v>347</c:v>
                </c:pt>
                <c:pt idx="26">
                  <c:v>65</c:v>
                </c:pt>
                <c:pt idx="27">
                  <c:v>145</c:v>
                </c:pt>
                <c:pt idx="28">
                  <c:v>317</c:v>
                </c:pt>
                <c:pt idx="29">
                  <c:v>625</c:v>
                </c:pt>
                <c:pt idx="30">
                  <c:v>251</c:v>
                </c:pt>
                <c:pt idx="31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24-4AFE-AFBF-6BF27F8E7219}"/>
            </c:ext>
          </c:extLst>
        </c:ser>
        <c:ser>
          <c:idx val="1"/>
          <c:order val="1"/>
          <c:tx>
            <c:strRef>
              <c:f>'3.1.6'!$C$5:$C$6</c:f>
              <c:strCache>
                <c:ptCount val="2"/>
                <c:pt idx="0">
                  <c:v>Personas Morales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'3.1.6'!$E$8:$E$39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'3.1.6'!$C$8:$C$39</c:f>
              <c:numCache>
                <c:formatCode>#,##0</c:formatCode>
                <c:ptCount val="32"/>
                <c:pt idx="0">
                  <c:v>2803</c:v>
                </c:pt>
                <c:pt idx="1">
                  <c:v>819</c:v>
                </c:pt>
                <c:pt idx="2">
                  <c:v>2253</c:v>
                </c:pt>
                <c:pt idx="3">
                  <c:v>450</c:v>
                </c:pt>
                <c:pt idx="4">
                  <c:v>1188</c:v>
                </c:pt>
                <c:pt idx="5">
                  <c:v>483</c:v>
                </c:pt>
                <c:pt idx="6">
                  <c:v>13790</c:v>
                </c:pt>
                <c:pt idx="7">
                  <c:v>1331</c:v>
                </c:pt>
                <c:pt idx="8">
                  <c:v>339</c:v>
                </c:pt>
                <c:pt idx="9">
                  <c:v>229</c:v>
                </c:pt>
                <c:pt idx="10">
                  <c:v>2304</c:v>
                </c:pt>
                <c:pt idx="11">
                  <c:v>7112</c:v>
                </c:pt>
                <c:pt idx="12">
                  <c:v>1049</c:v>
                </c:pt>
                <c:pt idx="13">
                  <c:v>1701</c:v>
                </c:pt>
                <c:pt idx="14">
                  <c:v>14904</c:v>
                </c:pt>
                <c:pt idx="15">
                  <c:v>1701</c:v>
                </c:pt>
                <c:pt idx="16">
                  <c:v>437</c:v>
                </c:pt>
                <c:pt idx="17">
                  <c:v>982</c:v>
                </c:pt>
                <c:pt idx="18">
                  <c:v>2816</c:v>
                </c:pt>
                <c:pt idx="19">
                  <c:v>1882</c:v>
                </c:pt>
                <c:pt idx="20">
                  <c:v>1252</c:v>
                </c:pt>
                <c:pt idx="21">
                  <c:v>2840</c:v>
                </c:pt>
                <c:pt idx="22">
                  <c:v>11127</c:v>
                </c:pt>
                <c:pt idx="23">
                  <c:v>2412</c:v>
                </c:pt>
                <c:pt idx="24">
                  <c:v>593</c:v>
                </c:pt>
                <c:pt idx="25">
                  <c:v>516</c:v>
                </c:pt>
                <c:pt idx="26">
                  <c:v>474</c:v>
                </c:pt>
                <c:pt idx="27">
                  <c:v>842</c:v>
                </c:pt>
                <c:pt idx="28">
                  <c:v>323</c:v>
                </c:pt>
                <c:pt idx="29">
                  <c:v>1429</c:v>
                </c:pt>
                <c:pt idx="30">
                  <c:v>863</c:v>
                </c:pt>
                <c:pt idx="31">
                  <c:v>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24-4AFE-AFBF-6BF27F8E7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159784"/>
        <c:axId val="452166448"/>
      </c:lineChart>
      <c:catAx>
        <c:axId val="452159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52166448"/>
        <c:crosses val="autoZero"/>
        <c:auto val="1"/>
        <c:lblAlgn val="ctr"/>
        <c:lblOffset val="100"/>
        <c:noMultiLvlLbl val="0"/>
      </c:catAx>
      <c:valAx>
        <c:axId val="4521664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n-US"/>
                  <a:t>Núm.</a:t>
                </a:r>
                <a:r>
                  <a:rPr lang="en-US" baseline="0"/>
                  <a:t> de Personas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52159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811495119996227"/>
          <c:y val="0.90769942158484107"/>
          <c:w val="0.46797743096484196"/>
          <c:h val="7.8126362731304355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8</xdr:row>
      <xdr:rowOff>167216</xdr:rowOff>
    </xdr:from>
    <xdr:to>
      <xdr:col>10</xdr:col>
      <xdr:colOff>76199</xdr:colOff>
      <xdr:row>24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4</xdr:row>
      <xdr:rowOff>101600</xdr:rowOff>
    </xdr:from>
    <xdr:to>
      <xdr:col>14</xdr:col>
      <xdr:colOff>533399</xdr:colOff>
      <xdr:row>21</xdr:row>
      <xdr:rowOff>92075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1029567</xdr:colOff>
      <xdr:row>26</xdr:row>
      <xdr:rowOff>13855</xdr:rowOff>
    </xdr:from>
    <xdr:to>
      <xdr:col>6</xdr:col>
      <xdr:colOff>720436</xdr:colOff>
      <xdr:row>43</xdr:row>
      <xdr:rowOff>100444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245053</xdr:colOff>
      <xdr:row>26</xdr:row>
      <xdr:rowOff>26843</xdr:rowOff>
    </xdr:from>
    <xdr:to>
      <xdr:col>13</xdr:col>
      <xdr:colOff>348962</xdr:colOff>
      <xdr:row>43</xdr:row>
      <xdr:rowOff>130753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9525</xdr:rowOff>
    </xdr:from>
    <xdr:to>
      <xdr:col>10</xdr:col>
      <xdr:colOff>323850</xdr:colOff>
      <xdr:row>15</xdr:row>
      <xdr:rowOff>95251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94B70A6A-D626-4F60-8510-4603E7668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16</xdr:row>
      <xdr:rowOff>38100</xdr:rowOff>
    </xdr:from>
    <xdr:to>
      <xdr:col>10</xdr:col>
      <xdr:colOff>285750</xdr:colOff>
      <xdr:row>33</xdr:row>
      <xdr:rowOff>47625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80A2DEC0-0933-45EE-A19A-54E4EEEBC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3</xdr:row>
      <xdr:rowOff>152400</xdr:rowOff>
    </xdr:from>
    <xdr:to>
      <xdr:col>9</xdr:col>
      <xdr:colOff>666750</xdr:colOff>
      <xdr:row>18</xdr:row>
      <xdr:rowOff>104775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26275</xdr:colOff>
      <xdr:row>4</xdr:row>
      <xdr:rowOff>118241</xdr:rowOff>
    </xdr:from>
    <xdr:to>
      <xdr:col>16</xdr:col>
      <xdr:colOff>761999</xdr:colOff>
      <xdr:row>21</xdr:row>
      <xdr:rowOff>31750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276225</xdr:colOff>
      <xdr:row>22</xdr:row>
      <xdr:rowOff>19050</xdr:rowOff>
    </xdr:from>
    <xdr:to>
      <xdr:col>15</xdr:col>
      <xdr:colOff>657225</xdr:colOff>
      <xdr:row>36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6D2921-2A07-49B3-970F-D4EC13A4A2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704849</xdr:colOff>
      <xdr:row>5</xdr:row>
      <xdr:rowOff>80282</xdr:rowOff>
    </xdr:from>
    <xdr:to>
      <xdr:col>15</xdr:col>
      <xdr:colOff>201384</xdr:colOff>
      <xdr:row>22</xdr:row>
      <xdr:rowOff>19049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758825</xdr:colOff>
      <xdr:row>22</xdr:row>
      <xdr:rowOff>177800</xdr:rowOff>
    </xdr:from>
    <xdr:to>
      <xdr:col>13</xdr:col>
      <xdr:colOff>758825</xdr:colOff>
      <xdr:row>37</xdr:row>
      <xdr:rowOff>66675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669130</xdr:colOff>
      <xdr:row>3</xdr:row>
      <xdr:rowOff>23813</xdr:rowOff>
    </xdr:from>
    <xdr:to>
      <xdr:col>14</xdr:col>
      <xdr:colOff>347662</xdr:colOff>
      <xdr:row>18</xdr:row>
      <xdr:rowOff>50006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296957</xdr:colOff>
      <xdr:row>19</xdr:row>
      <xdr:rowOff>34737</xdr:rowOff>
    </xdr:from>
    <xdr:to>
      <xdr:col>13</xdr:col>
      <xdr:colOff>296957</xdr:colOff>
      <xdr:row>33</xdr:row>
      <xdr:rowOff>113178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28574</xdr:rowOff>
    </xdr:from>
    <xdr:to>
      <xdr:col>13</xdr:col>
      <xdr:colOff>266700</xdr:colOff>
      <xdr:row>23</xdr:row>
      <xdr:rowOff>19049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133350</xdr:colOff>
      <xdr:row>24</xdr:row>
      <xdr:rowOff>91281</xdr:rowOff>
    </xdr:from>
    <xdr:to>
      <xdr:col>12</xdr:col>
      <xdr:colOff>252412</xdr:colOff>
      <xdr:row>38</xdr:row>
      <xdr:rowOff>135731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627591</xdr:colOff>
      <xdr:row>5</xdr:row>
      <xdr:rowOff>38100</xdr:rowOff>
    </xdr:from>
    <xdr:to>
      <xdr:col>15</xdr:col>
      <xdr:colOff>331259</xdr:colOff>
      <xdr:row>22</xdr:row>
      <xdr:rowOff>40217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52917</xdr:colOff>
      <xdr:row>23</xdr:row>
      <xdr:rowOff>122766</xdr:rowOff>
    </xdr:from>
    <xdr:to>
      <xdr:col>13</xdr:col>
      <xdr:colOff>390524</xdr:colOff>
      <xdr:row>39</xdr:row>
      <xdr:rowOff>19049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741362</xdr:colOff>
      <xdr:row>5</xdr:row>
      <xdr:rowOff>112712</xdr:rowOff>
    </xdr:from>
    <xdr:to>
      <xdr:col>15</xdr:col>
      <xdr:colOff>304800</xdr:colOff>
      <xdr:row>20</xdr:row>
      <xdr:rowOff>180975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266699</xdr:colOff>
      <xdr:row>22</xdr:row>
      <xdr:rowOff>45243</xdr:rowOff>
    </xdr:from>
    <xdr:to>
      <xdr:col>14</xdr:col>
      <xdr:colOff>266699</xdr:colOff>
      <xdr:row>36</xdr:row>
      <xdr:rowOff>116680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50345</xdr:colOff>
      <xdr:row>8</xdr:row>
      <xdr:rowOff>142875</xdr:rowOff>
    </xdr:from>
    <xdr:to>
      <xdr:col>12</xdr:col>
      <xdr:colOff>761998</xdr:colOff>
      <xdr:row>25</xdr:row>
      <xdr:rowOff>27214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42332</xdr:colOff>
      <xdr:row>26</xdr:row>
      <xdr:rowOff>84666</xdr:rowOff>
    </xdr:from>
    <xdr:to>
      <xdr:col>11</xdr:col>
      <xdr:colOff>488155</xdr:colOff>
      <xdr:row>41</xdr:row>
      <xdr:rowOff>-1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6"/>
  <sheetViews>
    <sheetView tabSelected="1" zoomScaleNormal="100" workbookViewId="0">
      <selection activeCell="A53" sqref="A53"/>
    </sheetView>
  </sheetViews>
  <sheetFormatPr baseColWidth="10" defaultColWidth="11.42578125" defaultRowHeight="12.75" x14ac:dyDescent="0.2"/>
  <cols>
    <col min="1" max="1" width="25.85546875" customWidth="1"/>
    <col min="2" max="2" width="18.42578125" customWidth="1"/>
    <col min="3" max="3" width="11" customWidth="1"/>
  </cols>
  <sheetData>
    <row r="2" spans="1:5" ht="17.25" x14ac:dyDescent="0.3">
      <c r="A2" s="1" t="s">
        <v>86</v>
      </c>
    </row>
    <row r="4" spans="1:5" ht="17.25" x14ac:dyDescent="0.3">
      <c r="A4" s="1" t="s">
        <v>99</v>
      </c>
    </row>
    <row r="6" spans="1:5" ht="17.25" x14ac:dyDescent="0.3">
      <c r="A6" s="11" t="s">
        <v>116</v>
      </c>
      <c r="B6" s="11"/>
      <c r="C6" s="11"/>
      <c r="D6" s="11"/>
      <c r="E6" s="11"/>
    </row>
    <row r="7" spans="1:5" ht="17.25" x14ac:dyDescent="0.3">
      <c r="A7" s="11" t="s">
        <v>112</v>
      </c>
      <c r="B7" s="11"/>
      <c r="C7" s="11"/>
      <c r="D7" s="11"/>
      <c r="E7" s="11"/>
    </row>
    <row r="9" spans="1:5" ht="20.25" customHeight="1" x14ac:dyDescent="0.2">
      <c r="A9" s="55" t="s">
        <v>113</v>
      </c>
      <c r="B9" s="55" t="s">
        <v>87</v>
      </c>
      <c r="C9" s="55" t="s">
        <v>0</v>
      </c>
    </row>
    <row r="10" spans="1:5" ht="9" customHeight="1" x14ac:dyDescent="0.2">
      <c r="A10" s="21"/>
      <c r="B10" s="21"/>
      <c r="C10" s="21"/>
    </row>
    <row r="11" spans="1:5" ht="15" customHeight="1" x14ac:dyDescent="0.25">
      <c r="A11" s="58" t="s">
        <v>36</v>
      </c>
      <c r="B11" s="59">
        <v>64434</v>
      </c>
      <c r="C11" s="74">
        <f>B11/$B$16*100</f>
        <v>57.21821136478674</v>
      </c>
      <c r="D11" s="76"/>
    </row>
    <row r="12" spans="1:5" ht="15" customHeight="1" x14ac:dyDescent="0.25">
      <c r="A12" s="27" t="s">
        <v>44</v>
      </c>
      <c r="B12" s="8">
        <v>2962</v>
      </c>
      <c r="C12" s="76">
        <v>2.7</v>
      </c>
      <c r="D12" s="76"/>
    </row>
    <row r="13" spans="1:5" ht="15" customHeight="1" x14ac:dyDescent="0.25">
      <c r="A13" s="58" t="s">
        <v>37</v>
      </c>
      <c r="B13" s="59">
        <v>45076</v>
      </c>
      <c r="C13" s="74">
        <f>B13/$B$16*100</f>
        <v>40.028061201836415</v>
      </c>
      <c r="D13" s="76"/>
    </row>
    <row r="14" spans="1:5" ht="15" customHeight="1" x14ac:dyDescent="0.25">
      <c r="A14" s="27" t="s">
        <v>120</v>
      </c>
      <c r="B14" s="8">
        <v>139</v>
      </c>
      <c r="C14" s="76">
        <f>B14/$B$16*100</f>
        <v>0.12343376757155161</v>
      </c>
      <c r="D14" s="76"/>
    </row>
    <row r="15" spans="1:5" ht="9" customHeight="1" x14ac:dyDescent="0.2">
      <c r="A15" s="21"/>
      <c r="B15" s="23"/>
      <c r="C15" s="24"/>
    </row>
    <row r="16" spans="1:5" ht="22.5" customHeight="1" x14ac:dyDescent="0.2">
      <c r="A16" s="56" t="s">
        <v>32</v>
      </c>
      <c r="B16" s="57">
        <f>SUM(B11:B14)</f>
        <v>112611</v>
      </c>
      <c r="C16" s="57">
        <f>B16/$B$16*100</f>
        <v>100</v>
      </c>
    </row>
  </sheetData>
  <phoneticPr fontId="0" type="noConversion"/>
  <printOptions horizontalCentered="1"/>
  <pageMargins left="0.78740157480314965" right="0.75" top="0.65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H18"/>
  <sheetViews>
    <sheetView zoomScaleNormal="100" workbookViewId="0">
      <selection activeCell="D62" sqref="D62"/>
    </sheetView>
  </sheetViews>
  <sheetFormatPr baseColWidth="10" defaultColWidth="11.42578125" defaultRowHeight="12.75" x14ac:dyDescent="0.2"/>
  <cols>
    <col min="1" max="1" width="21" customWidth="1"/>
    <col min="2" max="2" width="15.7109375" customWidth="1"/>
    <col min="3" max="3" width="10.140625" customWidth="1"/>
    <col min="4" max="4" width="7.28515625" customWidth="1"/>
    <col min="5" max="5" width="10.42578125" customWidth="1"/>
    <col min="6" max="6" width="8.85546875" customWidth="1"/>
  </cols>
  <sheetData>
    <row r="2" spans="1:8" ht="17.25" x14ac:dyDescent="0.3">
      <c r="A2" s="1" t="s">
        <v>111</v>
      </c>
    </row>
    <row r="4" spans="1:8" ht="17.25" x14ac:dyDescent="0.3">
      <c r="A4" s="1" t="s">
        <v>109</v>
      </c>
    </row>
    <row r="6" spans="1:8" ht="20.25" customHeight="1" x14ac:dyDescent="0.2">
      <c r="A6" s="94" t="s">
        <v>92</v>
      </c>
      <c r="B6" s="94" t="s">
        <v>93</v>
      </c>
      <c r="C6" s="94" t="s">
        <v>94</v>
      </c>
      <c r="D6" s="94" t="s">
        <v>0</v>
      </c>
      <c r="E6" s="94" t="s">
        <v>95</v>
      </c>
      <c r="F6" s="94" t="s">
        <v>0</v>
      </c>
    </row>
    <row r="7" spans="1:8" ht="28.5" customHeight="1" x14ac:dyDescent="0.2">
      <c r="A7" s="94"/>
      <c r="B7" s="94"/>
      <c r="C7" s="94"/>
      <c r="D7" s="94"/>
      <c r="E7" s="94"/>
      <c r="F7" s="94"/>
    </row>
    <row r="8" spans="1:8" ht="6.75" customHeight="1" x14ac:dyDescent="0.2">
      <c r="A8" s="30"/>
      <c r="B8" s="30"/>
      <c r="C8" s="31"/>
      <c r="D8" s="31"/>
      <c r="E8" s="31"/>
      <c r="F8" s="31"/>
    </row>
    <row r="9" spans="1:8" ht="18" customHeight="1" x14ac:dyDescent="0.25">
      <c r="A9" s="72" t="s">
        <v>127</v>
      </c>
      <c r="B9" s="73" t="s">
        <v>48</v>
      </c>
      <c r="C9" s="59">
        <v>19188</v>
      </c>
      <c r="D9" s="74">
        <f>C9/$C$17*100</f>
        <v>85.844667143879732</v>
      </c>
      <c r="E9" s="59">
        <v>33526</v>
      </c>
      <c r="F9" s="74">
        <f>E9/$E$17*100</f>
        <v>29.771514328085182</v>
      </c>
      <c r="G9" s="85"/>
      <c r="H9" s="12">
        <v>46.952188132689606</v>
      </c>
    </row>
    <row r="10" spans="1:8" ht="6" customHeight="1" x14ac:dyDescent="0.25">
      <c r="A10" s="33"/>
      <c r="B10" s="34"/>
      <c r="C10" s="19"/>
      <c r="D10" s="20"/>
      <c r="E10" s="19"/>
      <c r="F10" s="20"/>
      <c r="G10" s="85"/>
      <c r="H10" s="12"/>
    </row>
    <row r="11" spans="1:8" ht="16.5" customHeight="1" x14ac:dyDescent="0.25">
      <c r="A11" s="72" t="s">
        <v>45</v>
      </c>
      <c r="B11" s="75" t="s">
        <v>49</v>
      </c>
      <c r="C11" s="59">
        <v>2812</v>
      </c>
      <c r="D11" s="74">
        <f>C11/$C$17*100</f>
        <v>12.580529706513961</v>
      </c>
      <c r="E11" s="59">
        <v>30995</v>
      </c>
      <c r="F11" s="74">
        <f>E11/$E$17*100</f>
        <v>27.523954143023328</v>
      </c>
      <c r="G11" s="85"/>
      <c r="H11" s="12">
        <v>27.581373617816539</v>
      </c>
    </row>
    <row r="12" spans="1:8" ht="9" customHeight="1" x14ac:dyDescent="0.25">
      <c r="A12" s="33"/>
      <c r="B12" s="34"/>
      <c r="C12" s="19"/>
      <c r="D12" s="20"/>
      <c r="E12" s="19"/>
      <c r="F12" s="20"/>
      <c r="G12" s="85"/>
      <c r="H12" s="12"/>
    </row>
    <row r="13" spans="1:8" ht="15" x14ac:dyDescent="0.25">
      <c r="A13" s="72" t="s">
        <v>46</v>
      </c>
      <c r="B13" s="58" t="s">
        <v>50</v>
      </c>
      <c r="C13" s="59">
        <v>264</v>
      </c>
      <c r="D13" s="74">
        <f>C13/$C$17*100</f>
        <v>1.1811023622047243</v>
      </c>
      <c r="E13" s="59">
        <v>13127</v>
      </c>
      <c r="F13" s="74">
        <f>E13/$E$17*100</f>
        <v>11.656942927422721</v>
      </c>
      <c r="G13" s="85"/>
      <c r="H13" s="12">
        <v>9.4969630898613921</v>
      </c>
    </row>
    <row r="14" spans="1:8" ht="8.25" customHeight="1" x14ac:dyDescent="0.25">
      <c r="A14" s="33"/>
      <c r="B14" s="34"/>
      <c r="C14" s="19"/>
      <c r="D14" s="20"/>
      <c r="E14" s="19"/>
      <c r="F14" s="20"/>
      <c r="G14" s="85"/>
      <c r="H14" s="12"/>
    </row>
    <row r="15" spans="1:8" ht="15" x14ac:dyDescent="0.25">
      <c r="A15" s="72" t="s">
        <v>47</v>
      </c>
      <c r="B15" s="58" t="s">
        <v>51</v>
      </c>
      <c r="C15" s="59">
        <v>88</v>
      </c>
      <c r="D15" s="74">
        <f>C15/$C$17*100</f>
        <v>0.39370078740157477</v>
      </c>
      <c r="E15" s="59">
        <v>34963</v>
      </c>
      <c r="F15" s="74">
        <f>E15/$E$17*100</f>
        <v>31.047588601468775</v>
      </c>
      <c r="G15" s="85"/>
      <c r="H15" s="12">
        <v>15.969475159632458</v>
      </c>
    </row>
    <row r="16" spans="1:8" ht="10.5" customHeight="1" x14ac:dyDescent="0.2">
      <c r="A16" s="30"/>
      <c r="B16" s="30"/>
      <c r="C16" s="32"/>
      <c r="D16" s="32"/>
      <c r="E16" s="32"/>
      <c r="F16" s="32"/>
      <c r="G16" s="14"/>
      <c r="H16" s="14"/>
    </row>
    <row r="17" spans="1:6" ht="21.75" customHeight="1" x14ac:dyDescent="0.2">
      <c r="A17" s="55" t="s">
        <v>32</v>
      </c>
      <c r="B17" s="55"/>
      <c r="C17" s="57">
        <f>C9+C11+C13+C15</f>
        <v>22352</v>
      </c>
      <c r="D17" s="57">
        <f>D9+D11+D13+D15</f>
        <v>99.999999999999986</v>
      </c>
      <c r="E17" s="57">
        <f>E9+E11+E13+E15</f>
        <v>112611</v>
      </c>
      <c r="F17" s="57">
        <f>F9+F11+F13+F15</f>
        <v>100</v>
      </c>
    </row>
    <row r="18" spans="1:6" x14ac:dyDescent="0.2">
      <c r="A18" s="4"/>
      <c r="B18" s="4"/>
      <c r="C18" s="4"/>
      <c r="F18" s="4"/>
    </row>
  </sheetData>
  <mergeCells count="6">
    <mergeCell ref="F6:F7"/>
    <mergeCell ref="A6:A7"/>
    <mergeCell ref="B6:B7"/>
    <mergeCell ref="C6:C7"/>
    <mergeCell ref="D6:D7"/>
    <mergeCell ref="E6:E7"/>
  </mergeCells>
  <phoneticPr fontId="0" type="noConversion"/>
  <printOptions horizontalCentered="1"/>
  <pageMargins left="0.39370078740157483" right="0.75" top="0.98425196850393704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24"/>
  <sheetViews>
    <sheetView zoomScaleNormal="100" workbookViewId="0">
      <selection activeCell="D50" sqref="D50"/>
    </sheetView>
  </sheetViews>
  <sheetFormatPr baseColWidth="10" defaultColWidth="11.42578125" defaultRowHeight="12.75" x14ac:dyDescent="0.2"/>
  <cols>
    <col min="1" max="1" width="32.28515625" customWidth="1"/>
    <col min="2" max="2" width="15.140625" customWidth="1"/>
    <col min="3" max="3" width="15.42578125" customWidth="1"/>
  </cols>
  <sheetData>
    <row r="2" spans="1:9" ht="17.25" x14ac:dyDescent="0.3">
      <c r="A2" s="99" t="s">
        <v>106</v>
      </c>
    </row>
    <row r="4" spans="1:9" ht="17.25" x14ac:dyDescent="0.3">
      <c r="A4" s="1" t="s">
        <v>96</v>
      </c>
    </row>
    <row r="6" spans="1:9" ht="23.25" customHeight="1" x14ac:dyDescent="0.2">
      <c r="A6" s="94" t="s">
        <v>97</v>
      </c>
      <c r="B6" s="94" t="s">
        <v>98</v>
      </c>
      <c r="C6" s="94" t="s">
        <v>123</v>
      </c>
    </row>
    <row r="7" spans="1:9" ht="39.75" customHeight="1" x14ac:dyDescent="0.2">
      <c r="A7" s="94"/>
      <c r="B7" s="94"/>
      <c r="C7" s="94"/>
      <c r="D7" s="14" t="s">
        <v>84</v>
      </c>
      <c r="E7" s="14" t="s">
        <v>85</v>
      </c>
    </row>
    <row r="8" spans="1:9" x14ac:dyDescent="0.2">
      <c r="A8" s="21"/>
      <c r="B8" s="21"/>
      <c r="C8" s="21"/>
      <c r="D8" s="3"/>
      <c r="E8" s="88"/>
      <c r="F8" s="10"/>
      <c r="G8" s="10"/>
      <c r="H8" s="10"/>
    </row>
    <row r="9" spans="1:9" ht="15" customHeight="1" x14ac:dyDescent="0.25">
      <c r="A9" s="58" t="s">
        <v>35</v>
      </c>
      <c r="B9" s="59">
        <v>4745.8519298302008</v>
      </c>
      <c r="C9" s="59">
        <v>141279.46721517885</v>
      </c>
      <c r="D9" s="54">
        <f>B9*100/$B$14</f>
        <v>0.68948336962898082</v>
      </c>
      <c r="E9" s="54">
        <f>C9*100/$C$14</f>
        <v>0.1383088076173988</v>
      </c>
      <c r="F9" s="100"/>
      <c r="G9" s="100"/>
      <c r="H9" s="10"/>
      <c r="I9" s="10"/>
    </row>
    <row r="10" spans="1:9" ht="16.5" customHeight="1" x14ac:dyDescent="0.25">
      <c r="A10" s="27" t="s">
        <v>52</v>
      </c>
      <c r="B10" s="8">
        <v>597272.6560538729</v>
      </c>
      <c r="C10" s="8">
        <v>89128239.446724162</v>
      </c>
      <c r="D10" s="54">
        <f t="shared" ref="D10:D12" si="0">B10*100/$B$14</f>
        <v>86.772526739579405</v>
      </c>
      <c r="E10" s="54">
        <f t="shared" ref="E10:E12" si="1">C10*100/$C$14</f>
        <v>87.254154944817145</v>
      </c>
      <c r="F10" s="100"/>
      <c r="G10" s="100"/>
    </row>
    <row r="11" spans="1:9" ht="15.75" customHeight="1" x14ac:dyDescent="0.25">
      <c r="A11" s="58" t="s">
        <v>53</v>
      </c>
      <c r="B11" s="59">
        <v>13808.327223342789</v>
      </c>
      <c r="C11" s="59">
        <v>2058546.5604193758</v>
      </c>
      <c r="D11" s="54">
        <f t="shared" si="0"/>
        <v>2.0060912400253939</v>
      </c>
      <c r="E11" s="54">
        <f t="shared" si="1"/>
        <v>2.0152618480848301</v>
      </c>
      <c r="F11" s="100"/>
      <c r="G11" s="100"/>
    </row>
    <row r="12" spans="1:9" ht="15" customHeight="1" x14ac:dyDescent="0.25">
      <c r="A12" s="27" t="s">
        <v>54</v>
      </c>
      <c r="B12" s="8">
        <v>72493.164792954092</v>
      </c>
      <c r="C12" s="8">
        <v>10819780.095966576</v>
      </c>
      <c r="D12" s="54">
        <f t="shared" si="0"/>
        <v>10.531898650766227</v>
      </c>
      <c r="E12" s="54">
        <f t="shared" si="1"/>
        <v>10.59227439948063</v>
      </c>
      <c r="F12" s="100"/>
      <c r="G12" s="100"/>
    </row>
    <row r="13" spans="1:9" ht="7.5" customHeight="1" x14ac:dyDescent="0.2">
      <c r="A13" s="21"/>
      <c r="B13" s="22"/>
      <c r="C13" s="22"/>
      <c r="D13" s="14"/>
      <c r="E13" s="14"/>
    </row>
    <row r="14" spans="1:9" ht="23.25" customHeight="1" x14ac:dyDescent="0.2">
      <c r="A14" s="55" t="s">
        <v>104</v>
      </c>
      <c r="B14" s="57">
        <f>SUM(B9:B12)</f>
        <v>688320</v>
      </c>
      <c r="C14" s="57">
        <f>SUM(C9:C12)</f>
        <v>102147845.5703253</v>
      </c>
      <c r="D14" s="14"/>
      <c r="E14" s="14"/>
    </row>
    <row r="15" spans="1:9" x14ac:dyDescent="0.2">
      <c r="A15" s="46" t="s">
        <v>115</v>
      </c>
      <c r="C15" s="86"/>
      <c r="D15" s="83"/>
      <c r="E15" s="83"/>
    </row>
    <row r="16" spans="1:9" x14ac:dyDescent="0.2">
      <c r="C16" s="15"/>
      <c r="D16" s="83"/>
      <c r="E16" s="83"/>
    </row>
    <row r="17" spans="3:5" x14ac:dyDescent="0.2">
      <c r="C17" s="15"/>
      <c r="D17" s="48"/>
      <c r="E17" s="48"/>
    </row>
    <row r="18" spans="3:5" x14ac:dyDescent="0.2">
      <c r="C18" s="37"/>
      <c r="D18" s="48"/>
      <c r="E18" s="47"/>
    </row>
    <row r="19" spans="3:5" x14ac:dyDescent="0.2">
      <c r="C19" s="15"/>
      <c r="D19" s="47"/>
      <c r="E19" s="3"/>
    </row>
    <row r="20" spans="3:5" x14ac:dyDescent="0.2">
      <c r="D20" s="3"/>
      <c r="E20" s="3"/>
    </row>
    <row r="21" spans="3:5" x14ac:dyDescent="0.2">
      <c r="D21" s="3"/>
      <c r="E21" s="3"/>
    </row>
    <row r="22" spans="3:5" x14ac:dyDescent="0.2">
      <c r="D22" s="3"/>
      <c r="E22" s="3"/>
    </row>
    <row r="23" spans="3:5" x14ac:dyDescent="0.2">
      <c r="D23" s="3"/>
      <c r="E23" s="3"/>
    </row>
    <row r="24" spans="3:5" x14ac:dyDescent="0.2">
      <c r="D24" s="3"/>
      <c r="E24" s="3"/>
    </row>
  </sheetData>
  <mergeCells count="3">
    <mergeCell ref="A6:A7"/>
    <mergeCell ref="B6:B7"/>
    <mergeCell ref="C6:C7"/>
  </mergeCells>
  <printOptions horizontalCentered="1"/>
  <pageMargins left="0.39370078740157483" right="0.75" top="0.66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3"/>
  <sheetViews>
    <sheetView zoomScaleNormal="100" workbookViewId="0">
      <selection activeCell="B51" sqref="B51"/>
    </sheetView>
  </sheetViews>
  <sheetFormatPr baseColWidth="10" defaultColWidth="11.42578125" defaultRowHeight="12.75" x14ac:dyDescent="0.2"/>
  <cols>
    <col min="1" max="1" width="22.7109375" customWidth="1"/>
    <col min="2" max="2" width="19.5703125" customWidth="1"/>
    <col min="3" max="3" width="11.5703125" customWidth="1"/>
  </cols>
  <sheetData>
    <row r="2" spans="1:4" ht="17.25" x14ac:dyDescent="0.3">
      <c r="A2" s="1" t="s">
        <v>117</v>
      </c>
      <c r="B2" s="1"/>
      <c r="C2" s="1"/>
      <c r="D2" s="11"/>
    </row>
    <row r="3" spans="1:4" ht="15" customHeight="1" x14ac:dyDescent="0.3">
      <c r="A3" s="1" t="s">
        <v>105</v>
      </c>
      <c r="B3" s="1"/>
      <c r="C3" s="1"/>
      <c r="D3" s="11"/>
    </row>
    <row r="5" spans="1:4" ht="20.25" customHeight="1" x14ac:dyDescent="0.2">
      <c r="A5" s="55" t="s">
        <v>97</v>
      </c>
      <c r="B5" s="55" t="s">
        <v>87</v>
      </c>
      <c r="C5" s="55" t="s">
        <v>0</v>
      </c>
    </row>
    <row r="6" spans="1:4" ht="8.25" customHeight="1" x14ac:dyDescent="0.2">
      <c r="A6" s="21"/>
      <c r="B6" s="21"/>
      <c r="C6" s="21"/>
    </row>
    <row r="7" spans="1:4" ht="15" customHeight="1" x14ac:dyDescent="0.2">
      <c r="A7" s="60" t="s">
        <v>35</v>
      </c>
      <c r="B7" s="61">
        <v>2822</v>
      </c>
      <c r="C7" s="62">
        <f>B7/$B$12*100</f>
        <v>2.5059718855174005</v>
      </c>
      <c r="D7" s="48"/>
    </row>
    <row r="8" spans="1:4" ht="15" customHeight="1" x14ac:dyDescent="0.2">
      <c r="A8" s="10" t="s">
        <v>52</v>
      </c>
      <c r="B8" s="36">
        <v>63686</v>
      </c>
      <c r="C8" s="37">
        <f>B8/$B$12*100</f>
        <v>56.553977852962859</v>
      </c>
      <c r="D8" s="48"/>
    </row>
    <row r="9" spans="1:4" ht="15" customHeight="1" x14ac:dyDescent="0.2">
      <c r="A9" s="60" t="s">
        <v>53</v>
      </c>
      <c r="B9" s="61">
        <v>3961</v>
      </c>
      <c r="C9" s="62">
        <f>B9/$B$12*100</f>
        <v>3.5174183694310504</v>
      </c>
      <c r="D9" s="48"/>
    </row>
    <row r="10" spans="1:4" ht="15" customHeight="1" x14ac:dyDescent="0.2">
      <c r="A10" s="10" t="s">
        <v>54</v>
      </c>
      <c r="B10" s="36">
        <v>42142</v>
      </c>
      <c r="C10" s="37">
        <f>B10/$B$12*100</f>
        <v>37.422631892088695</v>
      </c>
      <c r="D10" s="48"/>
    </row>
    <row r="11" spans="1:4" ht="9.75" customHeight="1" x14ac:dyDescent="0.2">
      <c r="A11" s="21"/>
      <c r="B11" s="21"/>
      <c r="C11" s="21"/>
      <c r="D11" s="3"/>
    </row>
    <row r="12" spans="1:4" ht="20.25" customHeight="1" x14ac:dyDescent="0.2">
      <c r="A12" s="56" t="s">
        <v>32</v>
      </c>
      <c r="B12" s="57">
        <f>SUM(B7:B10)</f>
        <v>112611</v>
      </c>
      <c r="C12" s="57">
        <f>B12/$B$12*100</f>
        <v>100</v>
      </c>
    </row>
    <row r="14" spans="1:4" x14ac:dyDescent="0.2">
      <c r="C14" s="7"/>
    </row>
    <row r="20" spans="1:2" x14ac:dyDescent="0.2">
      <c r="A20" s="25"/>
      <c r="B20" s="25"/>
    </row>
    <row r="21" spans="1:2" x14ac:dyDescent="0.2">
      <c r="A21" s="25"/>
      <c r="B21" s="25"/>
    </row>
    <row r="22" spans="1:2" x14ac:dyDescent="0.2">
      <c r="A22" s="25"/>
      <c r="B22" s="25"/>
    </row>
    <row r="23" spans="1:2" x14ac:dyDescent="0.2">
      <c r="A23" s="25"/>
      <c r="B23" s="25"/>
    </row>
  </sheetData>
  <phoneticPr fontId="0" type="noConversion"/>
  <printOptions horizontalCentered="1"/>
  <pageMargins left="0.78740157480314965" right="0.75" top="0.55000000000000004" bottom="1" header="0" footer="0"/>
  <pageSetup orientation="portrait" r:id="rId1"/>
  <headerFooter alignWithMargins="0"/>
  <ignoredErrors>
    <ignoredError sqref="C7:C8 C11:C12 C10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42"/>
  <sheetViews>
    <sheetView zoomScaleNormal="100" workbookViewId="0">
      <selection activeCell="F55" sqref="F55"/>
    </sheetView>
  </sheetViews>
  <sheetFormatPr baseColWidth="10" defaultColWidth="11.42578125" defaultRowHeight="12.75" x14ac:dyDescent="0.2"/>
  <cols>
    <col min="1" max="1" width="23.7109375" customWidth="1"/>
    <col min="2" max="2" width="12.140625" style="15" customWidth="1"/>
    <col min="3" max="3" width="11.5703125" style="15" customWidth="1"/>
    <col min="4" max="4" width="11.28515625" customWidth="1"/>
    <col min="5" max="5" width="15.140625" customWidth="1"/>
    <col min="6" max="6" width="11.7109375" customWidth="1"/>
    <col min="7" max="7" width="13" style="15" customWidth="1"/>
    <col min="8" max="8" width="6" style="14" customWidth="1"/>
    <col min="9" max="9" width="8.42578125" customWidth="1"/>
    <col min="10" max="10" width="5.85546875" customWidth="1"/>
    <col min="11" max="11" width="11.28515625" customWidth="1"/>
  </cols>
  <sheetData>
    <row r="2" spans="1:11" ht="17.25" x14ac:dyDescent="0.3">
      <c r="A2" s="11" t="s">
        <v>100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customHeight="1" x14ac:dyDescent="0.2"/>
    <row r="4" spans="1:11" s="2" customFormat="1" ht="20.25" customHeight="1" x14ac:dyDescent="0.25">
      <c r="A4" s="91" t="s">
        <v>39</v>
      </c>
      <c r="B4" s="92" t="s">
        <v>88</v>
      </c>
      <c r="C4" s="92"/>
      <c r="D4" s="92"/>
      <c r="E4" s="92"/>
      <c r="F4" s="92"/>
      <c r="G4" s="92"/>
      <c r="H4" s="13"/>
    </row>
    <row r="5" spans="1:11" s="2" customFormat="1" ht="19.5" customHeight="1" x14ac:dyDescent="0.25">
      <c r="A5" s="91"/>
      <c r="B5" s="63" t="s">
        <v>42</v>
      </c>
      <c r="C5" s="63" t="s">
        <v>40</v>
      </c>
      <c r="D5" s="63" t="s">
        <v>41</v>
      </c>
      <c r="E5" s="63" t="s">
        <v>43</v>
      </c>
      <c r="F5" s="63" t="s">
        <v>126</v>
      </c>
      <c r="G5" s="63" t="s">
        <v>32</v>
      </c>
      <c r="H5" s="13"/>
    </row>
    <row r="6" spans="1:11" s="2" customFormat="1" ht="8.25" customHeight="1" x14ac:dyDescent="0.25">
      <c r="A6" s="38"/>
      <c r="B6" s="39"/>
      <c r="C6" s="39"/>
      <c r="D6" s="39"/>
      <c r="E6" s="40"/>
      <c r="F6" s="40"/>
      <c r="G6" s="39"/>
      <c r="H6" s="13"/>
    </row>
    <row r="7" spans="1:11" s="2" customFormat="1" ht="15" x14ac:dyDescent="0.25">
      <c r="A7" s="64" t="s">
        <v>1</v>
      </c>
      <c r="B7" s="65">
        <v>2866</v>
      </c>
      <c r="C7" s="65">
        <v>668</v>
      </c>
      <c r="D7" s="65">
        <v>1</v>
      </c>
      <c r="E7" s="65">
        <v>1</v>
      </c>
      <c r="F7" s="65">
        <v>0</v>
      </c>
      <c r="G7" s="77">
        <f>SUM(B7:F7)</f>
        <v>3536</v>
      </c>
      <c r="H7" s="13" t="s">
        <v>55</v>
      </c>
    </row>
    <row r="8" spans="1:11" s="2" customFormat="1" ht="15" x14ac:dyDescent="0.25">
      <c r="A8" s="26" t="s">
        <v>2</v>
      </c>
      <c r="B8" s="8">
        <v>933</v>
      </c>
      <c r="C8" s="8">
        <v>238</v>
      </c>
      <c r="D8" s="8">
        <v>2</v>
      </c>
      <c r="E8" s="8">
        <v>1</v>
      </c>
      <c r="F8" s="8">
        <v>0</v>
      </c>
      <c r="G8" s="78">
        <f>SUM(B8:F8)</f>
        <v>1174</v>
      </c>
      <c r="H8" s="13" t="s">
        <v>56</v>
      </c>
    </row>
    <row r="9" spans="1:11" s="2" customFormat="1" ht="15" x14ac:dyDescent="0.25">
      <c r="A9" s="64" t="s">
        <v>3</v>
      </c>
      <c r="B9" s="65">
        <v>449</v>
      </c>
      <c r="C9" s="65">
        <v>1882</v>
      </c>
      <c r="D9" s="65">
        <v>2</v>
      </c>
      <c r="E9" s="65">
        <v>1</v>
      </c>
      <c r="F9" s="65">
        <v>1</v>
      </c>
      <c r="G9" s="77">
        <f t="shared" ref="G9:G38" si="0">SUM(B9:F9)</f>
        <v>2335</v>
      </c>
      <c r="H9" s="13" t="s">
        <v>57</v>
      </c>
    </row>
    <row r="10" spans="1:11" s="2" customFormat="1" ht="15" x14ac:dyDescent="0.25">
      <c r="A10" s="26" t="s">
        <v>4</v>
      </c>
      <c r="B10" s="8">
        <v>276</v>
      </c>
      <c r="C10" s="8">
        <v>214</v>
      </c>
      <c r="D10" s="8">
        <v>0</v>
      </c>
      <c r="E10" s="8">
        <v>0</v>
      </c>
      <c r="F10" s="8">
        <v>0</v>
      </c>
      <c r="G10" s="78">
        <f t="shared" si="0"/>
        <v>490</v>
      </c>
      <c r="H10" s="13" t="s">
        <v>121</v>
      </c>
    </row>
    <row r="11" spans="1:11" s="2" customFormat="1" ht="15" x14ac:dyDescent="0.25">
      <c r="A11" s="64" t="s">
        <v>7</v>
      </c>
      <c r="B11" s="65">
        <v>686</v>
      </c>
      <c r="C11" s="65">
        <v>672</v>
      </c>
      <c r="D11" s="65">
        <v>32</v>
      </c>
      <c r="E11" s="65">
        <v>0</v>
      </c>
      <c r="F11" s="65">
        <v>0</v>
      </c>
      <c r="G11" s="77">
        <f t="shared" si="0"/>
        <v>1390</v>
      </c>
      <c r="H11" s="13" t="s">
        <v>58</v>
      </c>
    </row>
    <row r="12" spans="1:11" s="2" customFormat="1" ht="15" x14ac:dyDescent="0.25">
      <c r="A12" s="26" t="s">
        <v>8</v>
      </c>
      <c r="B12" s="8">
        <v>664</v>
      </c>
      <c r="C12" s="8">
        <v>95</v>
      </c>
      <c r="D12" s="8">
        <v>0</v>
      </c>
      <c r="E12" s="8">
        <v>0</v>
      </c>
      <c r="F12" s="8">
        <v>0</v>
      </c>
      <c r="G12" s="78">
        <f t="shared" si="0"/>
        <v>759</v>
      </c>
      <c r="H12" s="13" t="s">
        <v>59</v>
      </c>
    </row>
    <row r="13" spans="1:11" s="2" customFormat="1" ht="15" x14ac:dyDescent="0.25">
      <c r="A13" s="64" t="s">
        <v>118</v>
      </c>
      <c r="B13" s="65">
        <v>18699</v>
      </c>
      <c r="C13" s="65">
        <v>3761</v>
      </c>
      <c r="D13" s="65">
        <v>27</v>
      </c>
      <c r="E13" s="65">
        <v>1</v>
      </c>
      <c r="F13" s="65">
        <v>8</v>
      </c>
      <c r="G13" s="77">
        <f t="shared" si="0"/>
        <v>22496</v>
      </c>
      <c r="H13" s="13" t="s">
        <v>119</v>
      </c>
    </row>
    <row r="14" spans="1:11" s="2" customFormat="1" ht="15" x14ac:dyDescent="0.25">
      <c r="A14" s="26" t="s">
        <v>5</v>
      </c>
      <c r="B14" s="8">
        <v>1837</v>
      </c>
      <c r="C14" s="8">
        <v>131</v>
      </c>
      <c r="D14" s="8">
        <v>0</v>
      </c>
      <c r="E14" s="8">
        <v>0</v>
      </c>
      <c r="F14" s="8">
        <v>0</v>
      </c>
      <c r="G14" s="78">
        <f t="shared" si="0"/>
        <v>1968</v>
      </c>
      <c r="H14" s="13" t="s">
        <v>60</v>
      </c>
      <c r="I14" s="9"/>
    </row>
    <row r="15" spans="1:11" s="2" customFormat="1" ht="15" x14ac:dyDescent="0.25">
      <c r="A15" s="64" t="s">
        <v>6</v>
      </c>
      <c r="B15" s="65">
        <v>285</v>
      </c>
      <c r="C15" s="65">
        <v>192</v>
      </c>
      <c r="D15" s="65">
        <v>1</v>
      </c>
      <c r="E15" s="65">
        <v>0</v>
      </c>
      <c r="F15" s="65">
        <v>0</v>
      </c>
      <c r="G15" s="77">
        <f t="shared" si="0"/>
        <v>478</v>
      </c>
      <c r="H15" s="13" t="s">
        <v>61</v>
      </c>
    </row>
    <row r="16" spans="1:11" s="2" customFormat="1" ht="15" x14ac:dyDescent="0.25">
      <c r="A16" s="26" t="s">
        <v>9</v>
      </c>
      <c r="B16" s="8">
        <v>495</v>
      </c>
      <c r="C16" s="8">
        <v>9</v>
      </c>
      <c r="D16" s="8">
        <v>0</v>
      </c>
      <c r="E16" s="8">
        <v>0</v>
      </c>
      <c r="F16" s="8">
        <v>0</v>
      </c>
      <c r="G16" s="78">
        <f t="shared" si="0"/>
        <v>504</v>
      </c>
      <c r="H16" s="13" t="s">
        <v>62</v>
      </c>
    </row>
    <row r="17" spans="1:8" s="2" customFormat="1" ht="15" x14ac:dyDescent="0.25">
      <c r="A17" s="64" t="s">
        <v>31</v>
      </c>
      <c r="B17" s="65">
        <v>4629</v>
      </c>
      <c r="C17" s="65">
        <v>464</v>
      </c>
      <c r="D17" s="65">
        <v>2</v>
      </c>
      <c r="E17" s="65">
        <v>2</v>
      </c>
      <c r="F17" s="65">
        <v>5</v>
      </c>
      <c r="G17" s="77">
        <f t="shared" si="0"/>
        <v>5102</v>
      </c>
      <c r="H17" s="13" t="s">
        <v>63</v>
      </c>
    </row>
    <row r="18" spans="1:8" s="2" customFormat="1" ht="15" x14ac:dyDescent="0.25">
      <c r="A18" s="26" t="s">
        <v>10</v>
      </c>
      <c r="B18" s="8">
        <v>7120</v>
      </c>
      <c r="C18" s="8">
        <v>1626</v>
      </c>
      <c r="D18" s="8">
        <v>25</v>
      </c>
      <c r="E18" s="8">
        <v>36</v>
      </c>
      <c r="F18" s="8">
        <v>7</v>
      </c>
      <c r="G18" s="78">
        <f t="shared" si="0"/>
        <v>8814</v>
      </c>
      <c r="H18" s="13" t="s">
        <v>64</v>
      </c>
    </row>
    <row r="19" spans="1:8" s="2" customFormat="1" ht="15" x14ac:dyDescent="0.25">
      <c r="A19" s="64" t="s">
        <v>11</v>
      </c>
      <c r="B19" s="65">
        <v>1141</v>
      </c>
      <c r="C19" s="65">
        <v>574</v>
      </c>
      <c r="D19" s="65">
        <v>0</v>
      </c>
      <c r="E19" s="65">
        <v>3</v>
      </c>
      <c r="F19" s="65">
        <v>1</v>
      </c>
      <c r="G19" s="77">
        <f t="shared" si="0"/>
        <v>1719</v>
      </c>
      <c r="H19" s="13" t="s">
        <v>65</v>
      </c>
    </row>
    <row r="20" spans="1:8" s="2" customFormat="1" ht="15" x14ac:dyDescent="0.25">
      <c r="A20" s="26" t="s">
        <v>12</v>
      </c>
      <c r="B20" s="8">
        <v>3816</v>
      </c>
      <c r="C20" s="8">
        <v>227</v>
      </c>
      <c r="D20" s="8">
        <v>1</v>
      </c>
      <c r="E20" s="8">
        <v>4</v>
      </c>
      <c r="F20" s="8">
        <v>0</v>
      </c>
      <c r="G20" s="78">
        <f t="shared" si="0"/>
        <v>4048</v>
      </c>
      <c r="H20" s="13" t="s">
        <v>66</v>
      </c>
    </row>
    <row r="21" spans="1:8" s="2" customFormat="1" ht="15" x14ac:dyDescent="0.25">
      <c r="A21" s="64" t="s">
        <v>13</v>
      </c>
      <c r="B21" s="65">
        <v>16478</v>
      </c>
      <c r="C21" s="65">
        <v>2162</v>
      </c>
      <c r="D21" s="65">
        <v>106</v>
      </c>
      <c r="E21" s="65">
        <v>4</v>
      </c>
      <c r="F21" s="65">
        <v>3</v>
      </c>
      <c r="G21" s="77">
        <f t="shared" si="0"/>
        <v>18753</v>
      </c>
      <c r="H21" s="13" t="s">
        <v>67</v>
      </c>
    </row>
    <row r="22" spans="1:8" s="2" customFormat="1" ht="15" x14ac:dyDescent="0.25">
      <c r="A22" s="26" t="s">
        <v>14</v>
      </c>
      <c r="B22" s="8">
        <v>2075</v>
      </c>
      <c r="C22" s="8">
        <v>316</v>
      </c>
      <c r="D22" s="8">
        <v>7</v>
      </c>
      <c r="E22" s="8">
        <v>0</v>
      </c>
      <c r="F22" s="8">
        <v>0</v>
      </c>
      <c r="G22" s="78">
        <f t="shared" si="0"/>
        <v>2398</v>
      </c>
      <c r="H22" s="13" t="s">
        <v>68</v>
      </c>
    </row>
    <row r="23" spans="1:8" s="2" customFormat="1" ht="15" x14ac:dyDescent="0.25">
      <c r="A23" s="64" t="s">
        <v>15</v>
      </c>
      <c r="B23" s="65">
        <v>528</v>
      </c>
      <c r="C23" s="65">
        <v>163</v>
      </c>
      <c r="D23" s="65">
        <v>0</v>
      </c>
      <c r="E23" s="65">
        <v>3</v>
      </c>
      <c r="F23" s="65">
        <v>0</v>
      </c>
      <c r="G23" s="77">
        <f t="shared" si="0"/>
        <v>694</v>
      </c>
      <c r="H23" s="13" t="s">
        <v>69</v>
      </c>
    </row>
    <row r="24" spans="1:8" s="2" customFormat="1" ht="15" x14ac:dyDescent="0.25">
      <c r="A24" s="26" t="s">
        <v>16</v>
      </c>
      <c r="B24" s="8">
        <v>733</v>
      </c>
      <c r="C24" s="8">
        <v>481</v>
      </c>
      <c r="D24" s="8">
        <v>0</v>
      </c>
      <c r="E24" s="8">
        <v>0</v>
      </c>
      <c r="F24" s="8">
        <v>0</v>
      </c>
      <c r="G24" s="78">
        <f t="shared" si="0"/>
        <v>1214</v>
      </c>
      <c r="H24" s="13" t="s">
        <v>70</v>
      </c>
    </row>
    <row r="25" spans="1:8" s="2" customFormat="1" ht="15" x14ac:dyDescent="0.25">
      <c r="A25" s="64" t="s">
        <v>17</v>
      </c>
      <c r="B25" s="65">
        <v>3038</v>
      </c>
      <c r="C25" s="65">
        <v>657</v>
      </c>
      <c r="D25" s="65">
        <v>1</v>
      </c>
      <c r="E25" s="65">
        <v>7</v>
      </c>
      <c r="F25" s="65">
        <v>0</v>
      </c>
      <c r="G25" s="77">
        <f t="shared" si="0"/>
        <v>3703</v>
      </c>
      <c r="H25" s="13" t="s">
        <v>71</v>
      </c>
    </row>
    <row r="26" spans="1:8" s="2" customFormat="1" ht="15" x14ac:dyDescent="0.25">
      <c r="A26" s="26" t="s">
        <v>18</v>
      </c>
      <c r="B26" s="8">
        <v>989</v>
      </c>
      <c r="C26" s="8">
        <v>1248</v>
      </c>
      <c r="D26" s="8">
        <v>0</v>
      </c>
      <c r="E26" s="8">
        <v>1</v>
      </c>
      <c r="F26" s="8">
        <v>3</v>
      </c>
      <c r="G26" s="78">
        <f t="shared" si="0"/>
        <v>2241</v>
      </c>
      <c r="H26" s="13" t="s">
        <v>72</v>
      </c>
    </row>
    <row r="27" spans="1:8" s="2" customFormat="1" ht="15" x14ac:dyDescent="0.25">
      <c r="A27" s="64" t="s">
        <v>19</v>
      </c>
      <c r="B27" s="65">
        <v>1656</v>
      </c>
      <c r="C27" s="65">
        <v>259</v>
      </c>
      <c r="D27" s="65">
        <v>4</v>
      </c>
      <c r="E27" s="65">
        <v>3</v>
      </c>
      <c r="F27" s="65">
        <v>0</v>
      </c>
      <c r="G27" s="77">
        <f t="shared" si="0"/>
        <v>1922</v>
      </c>
      <c r="H27" s="13" t="s">
        <v>73</v>
      </c>
    </row>
    <row r="28" spans="1:8" s="2" customFormat="1" ht="15" x14ac:dyDescent="0.25">
      <c r="A28" s="26" t="s">
        <v>20</v>
      </c>
      <c r="B28" s="8">
        <v>2418</v>
      </c>
      <c r="C28" s="8">
        <v>1019</v>
      </c>
      <c r="D28" s="8">
        <v>0</v>
      </c>
      <c r="E28" s="8">
        <v>1</v>
      </c>
      <c r="F28" s="8">
        <v>0</v>
      </c>
      <c r="G28" s="78">
        <f t="shared" si="0"/>
        <v>3438</v>
      </c>
      <c r="H28" s="13" t="s">
        <v>74</v>
      </c>
    </row>
    <row r="29" spans="1:8" s="2" customFormat="1" ht="15" x14ac:dyDescent="0.25">
      <c r="A29" s="64" t="s">
        <v>21</v>
      </c>
      <c r="B29" s="65">
        <v>4523</v>
      </c>
      <c r="C29" s="65">
        <v>7786</v>
      </c>
      <c r="D29" s="65">
        <v>6</v>
      </c>
      <c r="E29" s="65">
        <v>3</v>
      </c>
      <c r="F29" s="65">
        <v>32</v>
      </c>
      <c r="G29" s="77">
        <f t="shared" si="0"/>
        <v>12350</v>
      </c>
      <c r="H29" s="13" t="s">
        <v>75</v>
      </c>
    </row>
    <row r="30" spans="1:8" s="2" customFormat="1" ht="15" x14ac:dyDescent="0.25">
      <c r="A30" s="26" t="s">
        <v>22</v>
      </c>
      <c r="B30" s="8">
        <v>2311</v>
      </c>
      <c r="C30" s="8">
        <v>534</v>
      </c>
      <c r="D30" s="8">
        <v>14</v>
      </c>
      <c r="E30" s="8">
        <v>1</v>
      </c>
      <c r="F30" s="8">
        <v>0</v>
      </c>
      <c r="G30" s="78">
        <f t="shared" si="0"/>
        <v>2860</v>
      </c>
      <c r="H30" s="13" t="s">
        <v>76</v>
      </c>
    </row>
    <row r="31" spans="1:8" s="2" customFormat="1" ht="15" x14ac:dyDescent="0.25">
      <c r="A31" s="64" t="s">
        <v>23</v>
      </c>
      <c r="B31" s="65">
        <v>852</v>
      </c>
      <c r="C31" s="65">
        <v>272</v>
      </c>
      <c r="D31" s="65">
        <v>0</v>
      </c>
      <c r="E31" s="65">
        <v>0</v>
      </c>
      <c r="F31" s="65">
        <v>0</v>
      </c>
      <c r="G31" s="77">
        <f t="shared" si="0"/>
        <v>1124</v>
      </c>
      <c r="H31" s="13" t="s">
        <v>77</v>
      </c>
    </row>
    <row r="32" spans="1:8" s="2" customFormat="1" ht="15" x14ac:dyDescent="0.25">
      <c r="A32" s="26" t="s">
        <v>24</v>
      </c>
      <c r="B32" s="8">
        <v>793</v>
      </c>
      <c r="C32" s="8">
        <v>70</v>
      </c>
      <c r="D32" s="8">
        <v>0</v>
      </c>
      <c r="E32" s="8">
        <v>0</v>
      </c>
      <c r="F32" s="8">
        <v>0</v>
      </c>
      <c r="G32" s="78">
        <f t="shared" si="0"/>
        <v>863</v>
      </c>
      <c r="H32" s="13" t="s">
        <v>78</v>
      </c>
    </row>
    <row r="33" spans="1:8" s="2" customFormat="1" ht="15" x14ac:dyDescent="0.25">
      <c r="A33" s="64" t="s">
        <v>25</v>
      </c>
      <c r="B33" s="65">
        <v>227</v>
      </c>
      <c r="C33" s="65">
        <v>312</v>
      </c>
      <c r="D33" s="65">
        <v>0</v>
      </c>
      <c r="E33" s="65">
        <v>0</v>
      </c>
      <c r="F33" s="65">
        <v>0</v>
      </c>
      <c r="G33" s="77">
        <f t="shared" si="0"/>
        <v>539</v>
      </c>
      <c r="H33" s="13" t="s">
        <v>79</v>
      </c>
    </row>
    <row r="34" spans="1:8" s="2" customFormat="1" ht="15" x14ac:dyDescent="0.25">
      <c r="A34" s="26" t="s">
        <v>26</v>
      </c>
      <c r="B34" s="8">
        <v>939</v>
      </c>
      <c r="C34" s="8">
        <v>48</v>
      </c>
      <c r="D34" s="8">
        <v>0</v>
      </c>
      <c r="E34" s="8">
        <v>0</v>
      </c>
      <c r="F34" s="8">
        <v>0</v>
      </c>
      <c r="G34" s="78">
        <f t="shared" si="0"/>
        <v>987</v>
      </c>
      <c r="H34" s="13" t="s">
        <v>122</v>
      </c>
    </row>
    <row r="35" spans="1:8" s="2" customFormat="1" ht="15" x14ac:dyDescent="0.25">
      <c r="A35" s="64" t="s">
        <v>27</v>
      </c>
      <c r="B35" s="65">
        <v>552</v>
      </c>
      <c r="C35" s="65">
        <v>88</v>
      </c>
      <c r="D35" s="65">
        <v>0</v>
      </c>
      <c r="E35" s="65">
        <v>0</v>
      </c>
      <c r="F35" s="65">
        <v>0</v>
      </c>
      <c r="G35" s="77">
        <f t="shared" si="0"/>
        <v>640</v>
      </c>
      <c r="H35" s="13" t="s">
        <v>80</v>
      </c>
    </row>
    <row r="36" spans="1:8" s="2" customFormat="1" ht="15" x14ac:dyDescent="0.25">
      <c r="A36" s="26" t="s">
        <v>28</v>
      </c>
      <c r="B36" s="8">
        <v>1679</v>
      </c>
      <c r="C36" s="8">
        <v>369</v>
      </c>
      <c r="D36" s="8">
        <v>5</v>
      </c>
      <c r="E36" s="8">
        <v>1</v>
      </c>
      <c r="F36" s="8">
        <v>0</v>
      </c>
      <c r="G36" s="78">
        <f t="shared" si="0"/>
        <v>2054</v>
      </c>
      <c r="H36" s="13" t="s">
        <v>81</v>
      </c>
    </row>
    <row r="37" spans="1:8" s="2" customFormat="1" ht="15" x14ac:dyDescent="0.25">
      <c r="A37" s="64" t="s">
        <v>29</v>
      </c>
      <c r="B37" s="65">
        <v>695</v>
      </c>
      <c r="C37" s="65">
        <v>419</v>
      </c>
      <c r="D37" s="65">
        <v>0</v>
      </c>
      <c r="E37" s="65">
        <v>0</v>
      </c>
      <c r="F37" s="65">
        <v>0</v>
      </c>
      <c r="G37" s="77">
        <f t="shared" si="0"/>
        <v>1114</v>
      </c>
      <c r="H37" s="13" t="s">
        <v>82</v>
      </c>
    </row>
    <row r="38" spans="1:8" s="2" customFormat="1" ht="15" x14ac:dyDescent="0.25">
      <c r="A38" s="26" t="s">
        <v>30</v>
      </c>
      <c r="B38" s="8">
        <v>769</v>
      </c>
      <c r="C38" s="8">
        <v>135</v>
      </c>
      <c r="D38" s="8">
        <v>0</v>
      </c>
      <c r="E38" s="8">
        <v>0</v>
      </c>
      <c r="F38" s="8">
        <v>0</v>
      </c>
      <c r="G38" s="78">
        <f t="shared" si="0"/>
        <v>904</v>
      </c>
      <c r="H38" s="13" t="s">
        <v>83</v>
      </c>
    </row>
    <row r="39" spans="1:8" s="2" customFormat="1" ht="8.25" customHeight="1" x14ac:dyDescent="0.25">
      <c r="A39" s="38"/>
      <c r="B39" s="19"/>
      <c r="C39" s="19"/>
      <c r="D39" s="19"/>
      <c r="E39" s="19"/>
      <c r="F39" s="19"/>
      <c r="G39" s="19"/>
      <c r="H39" s="13"/>
    </row>
    <row r="40" spans="1:8" s="2" customFormat="1" ht="20.25" customHeight="1" x14ac:dyDescent="0.25">
      <c r="A40" s="55" t="s">
        <v>32</v>
      </c>
      <c r="B40" s="57">
        <f t="shared" ref="B40:G40" si="1">SUM(B7:B38)</f>
        <v>85151</v>
      </c>
      <c r="C40" s="57">
        <f t="shared" si="1"/>
        <v>27091</v>
      </c>
      <c r="D40" s="57">
        <f t="shared" si="1"/>
        <v>236</v>
      </c>
      <c r="E40" s="57">
        <f t="shared" si="1"/>
        <v>73</v>
      </c>
      <c r="F40" s="57">
        <f t="shared" si="1"/>
        <v>60</v>
      </c>
      <c r="G40" s="57">
        <f t="shared" si="1"/>
        <v>112611</v>
      </c>
      <c r="H40" s="13"/>
    </row>
    <row r="41" spans="1:8" x14ac:dyDescent="0.2">
      <c r="B41" s="52">
        <f>B40*100/$G$40</f>
        <v>75.615170809245981</v>
      </c>
      <c r="C41" s="52">
        <f>C40*100/$G$40</f>
        <v>24.057152498423779</v>
      </c>
      <c r="D41" s="52">
        <f>D40*100/$G$40</f>
        <v>0.20957100105673512</v>
      </c>
      <c r="E41" s="52">
        <f>E40*100/$G$40</f>
        <v>6.482492829297315E-2</v>
      </c>
      <c r="F41" s="52">
        <v>0</v>
      </c>
      <c r="G41" s="51"/>
    </row>
    <row r="42" spans="1:8" x14ac:dyDescent="0.2">
      <c r="B42" s="48"/>
      <c r="C42" s="47"/>
      <c r="D42" s="47"/>
      <c r="E42" s="47"/>
      <c r="F42" s="47"/>
    </row>
  </sheetData>
  <mergeCells count="2">
    <mergeCell ref="A4:A5"/>
    <mergeCell ref="B4:G4"/>
  </mergeCells>
  <phoneticPr fontId="0" type="noConversion"/>
  <printOptions horizontalCentered="1"/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zoomScaleNormal="100" workbookViewId="0">
      <selection activeCell="B53" sqref="B53"/>
    </sheetView>
  </sheetViews>
  <sheetFormatPr baseColWidth="10" defaultColWidth="11.42578125" defaultRowHeight="12.75" x14ac:dyDescent="0.2"/>
  <cols>
    <col min="1" max="1" width="24.42578125" customWidth="1"/>
    <col min="2" max="2" width="11.5703125" customWidth="1"/>
    <col min="3" max="3" width="14.7109375" customWidth="1"/>
    <col min="4" max="4" width="13.42578125" customWidth="1"/>
    <col min="5" max="5" width="10.28515625" customWidth="1"/>
    <col min="6" max="6" width="11.42578125" customWidth="1"/>
  </cols>
  <sheetData>
    <row r="2" spans="1:7" ht="20.25" customHeight="1" x14ac:dyDescent="0.3">
      <c r="A2" s="11" t="s">
        <v>114</v>
      </c>
      <c r="B2" s="11"/>
      <c r="C2" s="11"/>
      <c r="D2" s="11"/>
      <c r="E2" s="11"/>
      <c r="F2" s="11"/>
    </row>
    <row r="4" spans="1:7" ht="15.75" customHeight="1" x14ac:dyDescent="0.2">
      <c r="A4" s="94" t="s">
        <v>39</v>
      </c>
      <c r="B4" s="93" t="s">
        <v>36</v>
      </c>
      <c r="C4" s="93" t="s">
        <v>44</v>
      </c>
      <c r="D4" s="93" t="s">
        <v>37</v>
      </c>
      <c r="E4" s="94" t="s">
        <v>38</v>
      </c>
      <c r="F4" s="93" t="s">
        <v>32</v>
      </c>
    </row>
    <row r="5" spans="1:7" ht="20.25" customHeight="1" x14ac:dyDescent="0.2">
      <c r="A5" s="94"/>
      <c r="B5" s="93"/>
      <c r="C5" s="93"/>
      <c r="D5" s="93"/>
      <c r="E5" s="94"/>
      <c r="F5" s="93"/>
    </row>
    <row r="6" spans="1:7" ht="9" customHeight="1" x14ac:dyDescent="0.2">
      <c r="A6" s="21"/>
      <c r="B6" s="21"/>
      <c r="C6" s="21"/>
      <c r="D6" s="21"/>
      <c r="E6" s="21"/>
      <c r="F6" s="21"/>
    </row>
    <row r="7" spans="1:7" ht="15" x14ac:dyDescent="0.25">
      <c r="A7" s="64" t="s">
        <v>1</v>
      </c>
      <c r="B7" s="66">
        <v>2485</v>
      </c>
      <c r="C7" s="66">
        <v>8</v>
      </c>
      <c r="D7" s="66">
        <v>1043</v>
      </c>
      <c r="E7" s="66">
        <v>0</v>
      </c>
      <c r="F7" s="77">
        <f t="shared" ref="F7:F38" si="0">B7+C7+D7+E7</f>
        <v>3536</v>
      </c>
      <c r="G7" s="13" t="s">
        <v>55</v>
      </c>
    </row>
    <row r="8" spans="1:7" ht="15" x14ac:dyDescent="0.25">
      <c r="A8" s="26" t="s">
        <v>2</v>
      </c>
      <c r="B8" s="8">
        <v>794</v>
      </c>
      <c r="C8" s="8">
        <v>25</v>
      </c>
      <c r="D8" s="8">
        <v>346</v>
      </c>
      <c r="E8" s="8">
        <v>9</v>
      </c>
      <c r="F8" s="78">
        <f t="shared" si="0"/>
        <v>1174</v>
      </c>
      <c r="G8" s="13" t="s">
        <v>56</v>
      </c>
    </row>
    <row r="9" spans="1:7" ht="15" x14ac:dyDescent="0.25">
      <c r="A9" s="64" t="s">
        <v>3</v>
      </c>
      <c r="B9" s="66">
        <v>108</v>
      </c>
      <c r="C9" s="66">
        <v>33</v>
      </c>
      <c r="D9" s="66">
        <v>2192</v>
      </c>
      <c r="E9" s="66">
        <v>2</v>
      </c>
      <c r="F9" s="77">
        <f t="shared" si="0"/>
        <v>2335</v>
      </c>
      <c r="G9" s="13" t="s">
        <v>57</v>
      </c>
    </row>
    <row r="10" spans="1:7" ht="15" x14ac:dyDescent="0.25">
      <c r="A10" s="26" t="s">
        <v>4</v>
      </c>
      <c r="B10" s="8">
        <v>132</v>
      </c>
      <c r="C10" s="8">
        <v>11</v>
      </c>
      <c r="D10" s="8">
        <v>347</v>
      </c>
      <c r="E10" s="8">
        <v>0</v>
      </c>
      <c r="F10" s="78">
        <f t="shared" si="0"/>
        <v>490</v>
      </c>
      <c r="G10" s="13" t="s">
        <v>121</v>
      </c>
    </row>
    <row r="11" spans="1:7" ht="15" x14ac:dyDescent="0.25">
      <c r="A11" s="64" t="s">
        <v>7</v>
      </c>
      <c r="B11" s="66">
        <v>453</v>
      </c>
      <c r="C11" s="66">
        <v>70</v>
      </c>
      <c r="D11" s="66">
        <v>867</v>
      </c>
      <c r="E11" s="66">
        <v>0</v>
      </c>
      <c r="F11" s="77">
        <f t="shared" si="0"/>
        <v>1390</v>
      </c>
      <c r="G11" s="13" t="s">
        <v>58</v>
      </c>
    </row>
    <row r="12" spans="1:7" ht="15" x14ac:dyDescent="0.25">
      <c r="A12" s="26" t="s">
        <v>8</v>
      </c>
      <c r="B12" s="8">
        <v>472</v>
      </c>
      <c r="C12" s="8">
        <v>8</v>
      </c>
      <c r="D12" s="8">
        <v>279</v>
      </c>
      <c r="E12" s="8">
        <v>0</v>
      </c>
      <c r="F12" s="78">
        <f t="shared" si="0"/>
        <v>759</v>
      </c>
      <c r="G12" s="13" t="s">
        <v>59</v>
      </c>
    </row>
    <row r="13" spans="1:7" ht="15" x14ac:dyDescent="0.25">
      <c r="A13" s="64" t="s">
        <v>118</v>
      </c>
      <c r="B13" s="66">
        <v>14634</v>
      </c>
      <c r="C13" s="66">
        <v>791</v>
      </c>
      <c r="D13" s="66">
        <v>7004</v>
      </c>
      <c r="E13" s="66">
        <v>67</v>
      </c>
      <c r="F13" s="77">
        <f t="shared" si="0"/>
        <v>22496</v>
      </c>
      <c r="G13" s="13" t="s">
        <v>119</v>
      </c>
    </row>
    <row r="14" spans="1:7" ht="15" x14ac:dyDescent="0.25">
      <c r="A14" s="26" t="s">
        <v>5</v>
      </c>
      <c r="B14" s="8">
        <v>1581</v>
      </c>
      <c r="C14" s="8">
        <v>10</v>
      </c>
      <c r="D14" s="8">
        <v>377</v>
      </c>
      <c r="E14" s="8">
        <v>0</v>
      </c>
      <c r="F14" s="78">
        <f t="shared" si="0"/>
        <v>1968</v>
      </c>
      <c r="G14" s="13" t="s">
        <v>60</v>
      </c>
    </row>
    <row r="15" spans="1:7" ht="15" x14ac:dyDescent="0.25">
      <c r="A15" s="64" t="s">
        <v>6</v>
      </c>
      <c r="B15" s="66">
        <v>213</v>
      </c>
      <c r="C15" s="66">
        <v>19</v>
      </c>
      <c r="D15" s="66">
        <v>246</v>
      </c>
      <c r="E15" s="66">
        <v>0</v>
      </c>
      <c r="F15" s="77">
        <f t="shared" si="0"/>
        <v>478</v>
      </c>
      <c r="G15" s="13" t="s">
        <v>61</v>
      </c>
    </row>
    <row r="16" spans="1:7" ht="15" x14ac:dyDescent="0.25">
      <c r="A16" s="26" t="s">
        <v>9</v>
      </c>
      <c r="B16" s="8">
        <v>418</v>
      </c>
      <c r="C16" s="8">
        <v>0</v>
      </c>
      <c r="D16" s="8">
        <v>86</v>
      </c>
      <c r="E16" s="8">
        <v>0</v>
      </c>
      <c r="F16" s="78">
        <f t="shared" si="0"/>
        <v>504</v>
      </c>
      <c r="G16" s="13" t="s">
        <v>62</v>
      </c>
    </row>
    <row r="17" spans="1:7" ht="15" x14ac:dyDescent="0.25">
      <c r="A17" s="64" t="s">
        <v>31</v>
      </c>
      <c r="B17" s="66">
        <v>3968</v>
      </c>
      <c r="C17" s="66">
        <v>19</v>
      </c>
      <c r="D17" s="66">
        <v>1113</v>
      </c>
      <c r="E17" s="66">
        <v>2</v>
      </c>
      <c r="F17" s="77">
        <f t="shared" si="0"/>
        <v>5102</v>
      </c>
      <c r="G17" s="13" t="s">
        <v>63</v>
      </c>
    </row>
    <row r="18" spans="1:7" ht="15" x14ac:dyDescent="0.25">
      <c r="A18" s="26" t="s">
        <v>10</v>
      </c>
      <c r="B18" s="8">
        <v>5890</v>
      </c>
      <c r="C18" s="8">
        <v>85</v>
      </c>
      <c r="D18" s="8">
        <v>2837</v>
      </c>
      <c r="E18" s="8">
        <v>2</v>
      </c>
      <c r="F18" s="78">
        <f t="shared" si="0"/>
        <v>8814</v>
      </c>
      <c r="G18" s="13" t="s">
        <v>64</v>
      </c>
    </row>
    <row r="19" spans="1:7" ht="15" x14ac:dyDescent="0.25">
      <c r="A19" s="64" t="s">
        <v>11</v>
      </c>
      <c r="B19" s="66">
        <v>918</v>
      </c>
      <c r="C19" s="66">
        <v>51</v>
      </c>
      <c r="D19" s="66">
        <v>749</v>
      </c>
      <c r="E19" s="66">
        <v>1</v>
      </c>
      <c r="F19" s="77">
        <f t="shared" si="0"/>
        <v>1719</v>
      </c>
      <c r="G19" s="13" t="s">
        <v>65</v>
      </c>
    </row>
    <row r="20" spans="1:7" ht="15" x14ac:dyDescent="0.25">
      <c r="A20" s="26" t="s">
        <v>12</v>
      </c>
      <c r="B20" s="8">
        <v>3065</v>
      </c>
      <c r="C20" s="8">
        <v>31</v>
      </c>
      <c r="D20" s="8">
        <v>952</v>
      </c>
      <c r="E20" s="8">
        <v>0</v>
      </c>
      <c r="F20" s="78">
        <f t="shared" si="0"/>
        <v>4048</v>
      </c>
      <c r="G20" s="13" t="s">
        <v>66</v>
      </c>
    </row>
    <row r="21" spans="1:7" ht="15" x14ac:dyDescent="0.25">
      <c r="A21" s="64" t="s">
        <v>13</v>
      </c>
      <c r="B21" s="66">
        <v>13957</v>
      </c>
      <c r="C21" s="66">
        <v>61</v>
      </c>
      <c r="D21" s="66">
        <v>4730</v>
      </c>
      <c r="E21" s="66">
        <v>5</v>
      </c>
      <c r="F21" s="77">
        <f t="shared" si="0"/>
        <v>18753</v>
      </c>
      <c r="G21" s="13" t="s">
        <v>67</v>
      </c>
    </row>
    <row r="22" spans="1:7" ht="15" x14ac:dyDescent="0.25">
      <c r="A22" s="26" t="s">
        <v>14</v>
      </c>
      <c r="B22" s="8">
        <v>1569</v>
      </c>
      <c r="C22" s="8">
        <v>2</v>
      </c>
      <c r="D22" s="8">
        <v>827</v>
      </c>
      <c r="E22" s="8">
        <v>0</v>
      </c>
      <c r="F22" s="78">
        <f t="shared" si="0"/>
        <v>2398</v>
      </c>
      <c r="G22" s="13" t="s">
        <v>68</v>
      </c>
    </row>
    <row r="23" spans="1:7" ht="15" x14ac:dyDescent="0.25">
      <c r="A23" s="64" t="s">
        <v>15</v>
      </c>
      <c r="B23" s="66">
        <v>370</v>
      </c>
      <c r="C23" s="66">
        <v>7</v>
      </c>
      <c r="D23" s="66">
        <v>315</v>
      </c>
      <c r="E23" s="66">
        <v>2</v>
      </c>
      <c r="F23" s="77">
        <f t="shared" si="0"/>
        <v>694</v>
      </c>
      <c r="G23" s="13" t="s">
        <v>69</v>
      </c>
    </row>
    <row r="24" spans="1:7" ht="15" x14ac:dyDescent="0.25">
      <c r="A24" s="26" t="s">
        <v>16</v>
      </c>
      <c r="B24" s="8">
        <v>529</v>
      </c>
      <c r="C24" s="8">
        <v>9</v>
      </c>
      <c r="D24" s="8">
        <v>674</v>
      </c>
      <c r="E24" s="8">
        <v>2</v>
      </c>
      <c r="F24" s="78">
        <f t="shared" si="0"/>
        <v>1214</v>
      </c>
      <c r="G24" s="13" t="s">
        <v>70</v>
      </c>
    </row>
    <row r="25" spans="1:7" ht="15" x14ac:dyDescent="0.25">
      <c r="A25" s="64" t="s">
        <v>17</v>
      </c>
      <c r="B25" s="66">
        <v>2783</v>
      </c>
      <c r="C25" s="66">
        <v>466</v>
      </c>
      <c r="D25" s="66">
        <v>448</v>
      </c>
      <c r="E25" s="66">
        <v>6</v>
      </c>
      <c r="F25" s="77">
        <f t="shared" si="0"/>
        <v>3703</v>
      </c>
      <c r="G25" s="13" t="s">
        <v>71</v>
      </c>
    </row>
    <row r="26" spans="1:7" ht="15" x14ac:dyDescent="0.25">
      <c r="A26" s="26" t="s">
        <v>18</v>
      </c>
      <c r="B26" s="8">
        <v>366</v>
      </c>
      <c r="C26" s="8">
        <v>223</v>
      </c>
      <c r="D26" s="8">
        <v>1651</v>
      </c>
      <c r="E26" s="8">
        <v>1</v>
      </c>
      <c r="F26" s="78">
        <f t="shared" si="0"/>
        <v>2241</v>
      </c>
      <c r="G26" s="13" t="s">
        <v>72</v>
      </c>
    </row>
    <row r="27" spans="1:7" ht="15" x14ac:dyDescent="0.25">
      <c r="A27" s="64" t="s">
        <v>19</v>
      </c>
      <c r="B27" s="66">
        <v>1277</v>
      </c>
      <c r="C27" s="66">
        <v>7</v>
      </c>
      <c r="D27" s="66">
        <v>638</v>
      </c>
      <c r="E27" s="66">
        <v>0</v>
      </c>
      <c r="F27" s="77">
        <f t="shared" si="0"/>
        <v>1922</v>
      </c>
      <c r="G27" s="13" t="s">
        <v>73</v>
      </c>
    </row>
    <row r="28" spans="1:7" ht="15" x14ac:dyDescent="0.25">
      <c r="A28" s="26" t="s">
        <v>20</v>
      </c>
      <c r="B28" s="8">
        <v>1653</v>
      </c>
      <c r="C28" s="8">
        <v>46</v>
      </c>
      <c r="D28" s="8">
        <v>1739</v>
      </c>
      <c r="E28" s="8">
        <v>0</v>
      </c>
      <c r="F28" s="78">
        <f t="shared" si="0"/>
        <v>3438</v>
      </c>
      <c r="G28" s="13" t="s">
        <v>74</v>
      </c>
    </row>
    <row r="29" spans="1:7" ht="15" x14ac:dyDescent="0.25">
      <c r="A29" s="64" t="s">
        <v>21</v>
      </c>
      <c r="B29" s="66">
        <v>727</v>
      </c>
      <c r="C29" s="66">
        <v>775</v>
      </c>
      <c r="D29" s="66">
        <v>10825</v>
      </c>
      <c r="E29" s="66">
        <v>23</v>
      </c>
      <c r="F29" s="77">
        <f t="shared" si="0"/>
        <v>12350</v>
      </c>
      <c r="G29" s="13" t="s">
        <v>75</v>
      </c>
    </row>
    <row r="30" spans="1:7" ht="15" x14ac:dyDescent="0.25">
      <c r="A30" s="26" t="s">
        <v>22</v>
      </c>
      <c r="B30" s="8">
        <v>1418</v>
      </c>
      <c r="C30" s="8">
        <v>0</v>
      </c>
      <c r="D30" s="8">
        <v>1441</v>
      </c>
      <c r="E30" s="8">
        <v>1</v>
      </c>
      <c r="F30" s="78">
        <f t="shared" si="0"/>
        <v>2860</v>
      </c>
      <c r="G30" s="13" t="s">
        <v>76</v>
      </c>
    </row>
    <row r="31" spans="1:7" ht="15" x14ac:dyDescent="0.25">
      <c r="A31" s="64" t="s">
        <v>23</v>
      </c>
      <c r="B31" s="66">
        <v>586</v>
      </c>
      <c r="C31" s="66">
        <v>20</v>
      </c>
      <c r="D31" s="66">
        <v>514</v>
      </c>
      <c r="E31" s="66">
        <v>4</v>
      </c>
      <c r="F31" s="77">
        <f t="shared" si="0"/>
        <v>1124</v>
      </c>
      <c r="G31" s="13" t="s">
        <v>77</v>
      </c>
    </row>
    <row r="32" spans="1:7" ht="15" x14ac:dyDescent="0.25">
      <c r="A32" s="26" t="s">
        <v>24</v>
      </c>
      <c r="B32" s="8">
        <v>538</v>
      </c>
      <c r="C32" s="8">
        <v>1</v>
      </c>
      <c r="D32" s="8">
        <v>324</v>
      </c>
      <c r="E32" s="8">
        <v>0</v>
      </c>
      <c r="F32" s="78">
        <f t="shared" si="0"/>
        <v>863</v>
      </c>
      <c r="G32" s="13" t="s">
        <v>78</v>
      </c>
    </row>
    <row r="33" spans="1:8" ht="15" x14ac:dyDescent="0.25">
      <c r="A33" s="64" t="s">
        <v>25</v>
      </c>
      <c r="B33" s="66">
        <v>116</v>
      </c>
      <c r="C33" s="66">
        <v>25</v>
      </c>
      <c r="D33" s="66">
        <v>398</v>
      </c>
      <c r="E33" s="66">
        <v>0</v>
      </c>
      <c r="F33" s="77">
        <f t="shared" si="0"/>
        <v>539</v>
      </c>
      <c r="G33" s="13" t="s">
        <v>79</v>
      </c>
    </row>
    <row r="34" spans="1:8" ht="15" x14ac:dyDescent="0.25">
      <c r="A34" s="26" t="s">
        <v>26</v>
      </c>
      <c r="B34" s="8">
        <v>758</v>
      </c>
      <c r="C34" s="8">
        <v>2</v>
      </c>
      <c r="D34" s="8">
        <v>227</v>
      </c>
      <c r="E34" s="8">
        <v>0</v>
      </c>
      <c r="F34" s="78">
        <f t="shared" si="0"/>
        <v>987</v>
      </c>
      <c r="G34" s="13" t="s">
        <v>122</v>
      </c>
    </row>
    <row r="35" spans="1:8" ht="15" x14ac:dyDescent="0.25">
      <c r="A35" s="64" t="s">
        <v>27</v>
      </c>
      <c r="B35" s="66">
        <v>490</v>
      </c>
      <c r="C35" s="66">
        <v>1</v>
      </c>
      <c r="D35" s="66">
        <v>143</v>
      </c>
      <c r="E35" s="66">
        <v>6</v>
      </c>
      <c r="F35" s="77">
        <f t="shared" si="0"/>
        <v>640</v>
      </c>
      <c r="G35" s="13" t="s">
        <v>80</v>
      </c>
    </row>
    <row r="36" spans="1:8" ht="15" x14ac:dyDescent="0.25">
      <c r="A36" s="26" t="s">
        <v>28</v>
      </c>
      <c r="B36" s="8">
        <v>1251</v>
      </c>
      <c r="C36" s="8">
        <v>91</v>
      </c>
      <c r="D36" s="8">
        <v>709</v>
      </c>
      <c r="E36" s="8">
        <v>3</v>
      </c>
      <c r="F36" s="78">
        <f t="shared" si="0"/>
        <v>2054</v>
      </c>
      <c r="G36" s="13" t="s">
        <v>81</v>
      </c>
    </row>
    <row r="37" spans="1:8" ht="15" x14ac:dyDescent="0.25">
      <c r="A37" s="64" t="s">
        <v>29</v>
      </c>
      <c r="B37" s="66">
        <v>371</v>
      </c>
      <c r="C37" s="66">
        <v>61</v>
      </c>
      <c r="D37" s="66">
        <v>679</v>
      </c>
      <c r="E37" s="66">
        <v>3</v>
      </c>
      <c r="F37" s="77">
        <f t="shared" si="0"/>
        <v>1114</v>
      </c>
      <c r="G37" s="13" t="s">
        <v>82</v>
      </c>
    </row>
    <row r="38" spans="1:8" ht="15" x14ac:dyDescent="0.25">
      <c r="A38" s="26" t="s">
        <v>30</v>
      </c>
      <c r="B38" s="8">
        <v>544</v>
      </c>
      <c r="C38" s="8">
        <v>4</v>
      </c>
      <c r="D38" s="8">
        <v>356</v>
      </c>
      <c r="E38" s="8">
        <v>0</v>
      </c>
      <c r="F38" s="78">
        <f t="shared" si="0"/>
        <v>904</v>
      </c>
      <c r="G38" s="13" t="s">
        <v>83</v>
      </c>
    </row>
    <row r="39" spans="1:8" ht="9" customHeight="1" x14ac:dyDescent="0.2">
      <c r="A39" s="30"/>
      <c r="B39" s="41"/>
      <c r="C39" s="41"/>
      <c r="D39" s="41"/>
      <c r="E39" s="41"/>
      <c r="F39" s="41"/>
    </row>
    <row r="40" spans="1:8" ht="18.75" customHeight="1" x14ac:dyDescent="0.2">
      <c r="A40" s="55" t="s">
        <v>32</v>
      </c>
      <c r="B40" s="57">
        <f>SUM(B7:B38)</f>
        <v>64434</v>
      </c>
      <c r="C40" s="57">
        <f>SUM(C7:C38)</f>
        <v>2962</v>
      </c>
      <c r="D40" s="57">
        <f>SUM(D7:D38)</f>
        <v>45076</v>
      </c>
      <c r="E40" s="57">
        <f>SUM(E7:E38)</f>
        <v>139</v>
      </c>
      <c r="F40" s="57">
        <f>SUM(F7:F38)</f>
        <v>112611</v>
      </c>
    </row>
    <row r="41" spans="1:8" x14ac:dyDescent="0.2">
      <c r="A41" s="47"/>
      <c r="B41" s="52">
        <f>B40*100/$F$40</f>
        <v>57.218211364786747</v>
      </c>
      <c r="C41" s="52">
        <v>2.7</v>
      </c>
      <c r="D41" s="52">
        <f t="shared" ref="D41:E41" si="1">D40*100/$F$40</f>
        <v>40.028061201836408</v>
      </c>
      <c r="E41" s="52">
        <f t="shared" si="1"/>
        <v>0.12343376757155163</v>
      </c>
      <c r="F41" s="52">
        <f t="shared" ref="F41" si="2">F40*100/$F$40</f>
        <v>100</v>
      </c>
    </row>
    <row r="42" spans="1:8" x14ac:dyDescent="0.2">
      <c r="B42" s="47"/>
      <c r="C42" s="47"/>
      <c r="D42" s="47"/>
      <c r="E42" s="47"/>
      <c r="F42" s="14"/>
      <c r="H42" s="89"/>
    </row>
    <row r="43" spans="1:8" x14ac:dyDescent="0.2">
      <c r="H43" s="89"/>
    </row>
    <row r="44" spans="1:8" x14ac:dyDescent="0.2">
      <c r="H44" s="89"/>
    </row>
    <row r="45" spans="1:8" x14ac:dyDescent="0.2">
      <c r="H45" s="89"/>
    </row>
  </sheetData>
  <mergeCells count="6">
    <mergeCell ref="D4:D5"/>
    <mergeCell ref="E4:E5"/>
    <mergeCell ref="A4:A5"/>
    <mergeCell ref="F4:F5"/>
    <mergeCell ref="B4:B5"/>
    <mergeCell ref="C4:C5"/>
  </mergeCells>
  <phoneticPr fontId="0" type="noConversion"/>
  <printOptions horizontalCentered="1"/>
  <pageMargins left="0.39370078740157483" right="0.75" top="0.49" bottom="1" header="0" footer="0"/>
  <pageSetup paperSize="9" orientation="portrait" r:id="rId1"/>
  <headerFooter alignWithMargins="0"/>
  <ignoredErrors>
    <ignoredError sqref="B41 F42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4"/>
  <sheetViews>
    <sheetView zoomScaleNormal="100" workbookViewId="0">
      <selection activeCell="D58" sqref="D58"/>
    </sheetView>
  </sheetViews>
  <sheetFormatPr baseColWidth="10" defaultColWidth="11.42578125" defaultRowHeight="12.75" x14ac:dyDescent="0.2"/>
  <cols>
    <col min="1" max="1" width="23.28515625" customWidth="1"/>
    <col min="2" max="2" width="14" customWidth="1"/>
    <col min="3" max="3" width="15.28515625" customWidth="1"/>
    <col min="4" max="4" width="12" customWidth="1"/>
    <col min="5" max="5" width="18.5703125" customWidth="1"/>
    <col min="6" max="6" width="10.28515625" customWidth="1"/>
  </cols>
  <sheetData>
    <row r="1" spans="1:7" x14ac:dyDescent="0.2">
      <c r="A1" s="4"/>
      <c r="B1" s="4"/>
      <c r="C1" s="4"/>
      <c r="D1" s="4"/>
      <c r="E1" s="4"/>
      <c r="F1" s="4"/>
    </row>
    <row r="2" spans="1:7" ht="17.25" x14ac:dyDescent="0.3">
      <c r="A2" s="11" t="s">
        <v>108</v>
      </c>
      <c r="B2" s="11"/>
      <c r="C2" s="11"/>
      <c r="D2" s="11"/>
      <c r="E2" s="11"/>
      <c r="F2" s="16"/>
    </row>
    <row r="3" spans="1:7" x14ac:dyDescent="0.2">
      <c r="A3" s="4"/>
      <c r="B3" s="4"/>
      <c r="C3" s="4"/>
      <c r="D3" s="4"/>
      <c r="E3" s="4"/>
      <c r="F3" s="4"/>
    </row>
    <row r="4" spans="1:7" ht="15.75" customHeight="1" x14ac:dyDescent="0.2">
      <c r="A4" s="93" t="s">
        <v>39</v>
      </c>
      <c r="B4" s="93" t="s">
        <v>35</v>
      </c>
      <c r="C4" s="93" t="s">
        <v>52</v>
      </c>
      <c r="D4" s="93" t="s">
        <v>34</v>
      </c>
      <c r="E4" s="94" t="s">
        <v>33</v>
      </c>
      <c r="F4" s="93" t="s">
        <v>32</v>
      </c>
    </row>
    <row r="5" spans="1:7" ht="15.75" customHeight="1" x14ac:dyDescent="0.2">
      <c r="A5" s="93"/>
      <c r="B5" s="93"/>
      <c r="C5" s="93"/>
      <c r="D5" s="93"/>
      <c r="E5" s="94"/>
      <c r="F5" s="93"/>
    </row>
    <row r="6" spans="1:7" ht="9.75" customHeight="1" x14ac:dyDescent="0.2">
      <c r="A6" s="42"/>
      <c r="B6" s="42"/>
      <c r="C6" s="42"/>
      <c r="D6" s="42"/>
      <c r="E6" s="42"/>
      <c r="F6" s="42"/>
    </row>
    <row r="7" spans="1:7" ht="15" x14ac:dyDescent="0.25">
      <c r="A7" s="64" t="s">
        <v>1</v>
      </c>
      <c r="B7" s="66">
        <v>0</v>
      </c>
      <c r="C7" s="66">
        <v>2386</v>
      </c>
      <c r="D7" s="66">
        <v>50</v>
      </c>
      <c r="E7" s="66">
        <v>1100</v>
      </c>
      <c r="F7" s="77">
        <f t="shared" ref="F7:F38" si="0">SUM(B7:E7)</f>
        <v>3536</v>
      </c>
      <c r="G7" s="13" t="s">
        <v>55</v>
      </c>
    </row>
    <row r="8" spans="1:7" ht="15" x14ac:dyDescent="0.25">
      <c r="A8" s="26" t="s">
        <v>2</v>
      </c>
      <c r="B8" s="8">
        <v>36</v>
      </c>
      <c r="C8" s="8">
        <v>770</v>
      </c>
      <c r="D8" s="8">
        <v>60</v>
      </c>
      <c r="E8" s="8">
        <v>308</v>
      </c>
      <c r="F8" s="78">
        <f t="shared" si="0"/>
        <v>1174</v>
      </c>
      <c r="G8" s="13" t="s">
        <v>56</v>
      </c>
    </row>
    <row r="9" spans="1:7" ht="15" x14ac:dyDescent="0.25">
      <c r="A9" s="64" t="s">
        <v>3</v>
      </c>
      <c r="B9" s="66">
        <v>34</v>
      </c>
      <c r="C9" s="66">
        <v>436</v>
      </c>
      <c r="D9" s="66">
        <v>4</v>
      </c>
      <c r="E9" s="66">
        <v>1861</v>
      </c>
      <c r="F9" s="77">
        <f t="shared" si="0"/>
        <v>2335</v>
      </c>
      <c r="G9" s="13" t="s">
        <v>57</v>
      </c>
    </row>
    <row r="10" spans="1:7" ht="15" x14ac:dyDescent="0.25">
      <c r="A10" s="26" t="s">
        <v>4</v>
      </c>
      <c r="B10" s="8">
        <v>7</v>
      </c>
      <c r="C10" s="8">
        <v>149</v>
      </c>
      <c r="D10" s="8">
        <v>1</v>
      </c>
      <c r="E10" s="8">
        <v>333</v>
      </c>
      <c r="F10" s="78">
        <f t="shared" si="0"/>
        <v>490</v>
      </c>
      <c r="G10" s="13" t="s">
        <v>121</v>
      </c>
    </row>
    <row r="11" spans="1:7" ht="15" x14ac:dyDescent="0.25">
      <c r="A11" s="64" t="s">
        <v>7</v>
      </c>
      <c r="B11" s="66">
        <v>40</v>
      </c>
      <c r="C11" s="66">
        <v>467</v>
      </c>
      <c r="D11" s="66">
        <v>43</v>
      </c>
      <c r="E11" s="66">
        <v>840</v>
      </c>
      <c r="F11" s="77">
        <f t="shared" si="0"/>
        <v>1390</v>
      </c>
      <c r="G11" s="13" t="s">
        <v>58</v>
      </c>
    </row>
    <row r="12" spans="1:7" ht="15" x14ac:dyDescent="0.25">
      <c r="A12" s="26" t="s">
        <v>8</v>
      </c>
      <c r="B12" s="8">
        <v>5</v>
      </c>
      <c r="C12" s="8">
        <v>463</v>
      </c>
      <c r="D12" s="8">
        <v>20</v>
      </c>
      <c r="E12" s="8">
        <v>271</v>
      </c>
      <c r="F12" s="78">
        <f t="shared" si="0"/>
        <v>759</v>
      </c>
      <c r="G12" s="13" t="s">
        <v>59</v>
      </c>
    </row>
    <row r="13" spans="1:7" ht="15" x14ac:dyDescent="0.25">
      <c r="A13" s="64" t="s">
        <v>118</v>
      </c>
      <c r="B13" s="66">
        <v>421</v>
      </c>
      <c r="C13" s="66">
        <v>14635</v>
      </c>
      <c r="D13" s="66">
        <v>414</v>
      </c>
      <c r="E13" s="66">
        <v>7026</v>
      </c>
      <c r="F13" s="77">
        <f t="shared" si="0"/>
        <v>22496</v>
      </c>
      <c r="G13" s="13" t="s">
        <v>119</v>
      </c>
    </row>
    <row r="14" spans="1:7" ht="15" x14ac:dyDescent="0.25">
      <c r="A14" s="26" t="s">
        <v>5</v>
      </c>
      <c r="B14" s="8">
        <v>5</v>
      </c>
      <c r="C14" s="8">
        <v>1471</v>
      </c>
      <c r="D14" s="8">
        <v>131</v>
      </c>
      <c r="E14" s="8">
        <v>361</v>
      </c>
      <c r="F14" s="78">
        <f t="shared" si="0"/>
        <v>1968</v>
      </c>
      <c r="G14" s="13" t="s">
        <v>60</v>
      </c>
    </row>
    <row r="15" spans="1:7" ht="15" x14ac:dyDescent="0.25">
      <c r="A15" s="64" t="s">
        <v>6</v>
      </c>
      <c r="B15" s="66">
        <v>12</v>
      </c>
      <c r="C15" s="66">
        <v>242</v>
      </c>
      <c r="D15" s="66">
        <v>8</v>
      </c>
      <c r="E15" s="66">
        <v>216</v>
      </c>
      <c r="F15" s="77">
        <f t="shared" si="0"/>
        <v>478</v>
      </c>
      <c r="G15" s="13" t="s">
        <v>61</v>
      </c>
    </row>
    <row r="16" spans="1:7" ht="15" x14ac:dyDescent="0.25">
      <c r="A16" s="26" t="s">
        <v>9</v>
      </c>
      <c r="B16" s="8">
        <v>0</v>
      </c>
      <c r="C16" s="8">
        <v>404</v>
      </c>
      <c r="D16" s="8">
        <v>39</v>
      </c>
      <c r="E16" s="8">
        <v>61</v>
      </c>
      <c r="F16" s="78">
        <f t="shared" si="0"/>
        <v>504</v>
      </c>
      <c r="G16" s="13" t="s">
        <v>62</v>
      </c>
    </row>
    <row r="17" spans="1:7" ht="15" x14ac:dyDescent="0.25">
      <c r="A17" s="64" t="s">
        <v>31</v>
      </c>
      <c r="B17" s="66">
        <v>21</v>
      </c>
      <c r="C17" s="66">
        <v>3846</v>
      </c>
      <c r="D17" s="66">
        <v>132</v>
      </c>
      <c r="E17" s="66">
        <v>1103</v>
      </c>
      <c r="F17" s="77">
        <f t="shared" si="0"/>
        <v>5102</v>
      </c>
      <c r="G17" s="13" t="s">
        <v>63</v>
      </c>
    </row>
    <row r="18" spans="1:7" ht="15" x14ac:dyDescent="0.25">
      <c r="A18" s="26" t="s">
        <v>10</v>
      </c>
      <c r="B18" s="8">
        <v>39</v>
      </c>
      <c r="C18" s="8">
        <v>5616</v>
      </c>
      <c r="D18" s="8">
        <v>412</v>
      </c>
      <c r="E18" s="8">
        <v>2747</v>
      </c>
      <c r="F18" s="78">
        <f t="shared" si="0"/>
        <v>8814</v>
      </c>
      <c r="G18" s="13" t="s">
        <v>64</v>
      </c>
    </row>
    <row r="19" spans="1:7" ht="15" x14ac:dyDescent="0.25">
      <c r="A19" s="64" t="s">
        <v>11</v>
      </c>
      <c r="B19" s="66">
        <v>40</v>
      </c>
      <c r="C19" s="66">
        <v>1071</v>
      </c>
      <c r="D19" s="66">
        <v>17</v>
      </c>
      <c r="E19" s="66">
        <v>591</v>
      </c>
      <c r="F19" s="77">
        <f t="shared" si="0"/>
        <v>1719</v>
      </c>
      <c r="G19" s="13" t="s">
        <v>65</v>
      </c>
    </row>
    <row r="20" spans="1:7" ht="15" x14ac:dyDescent="0.25">
      <c r="A20" s="26" t="s">
        <v>12</v>
      </c>
      <c r="B20" s="8">
        <v>29</v>
      </c>
      <c r="C20" s="8">
        <v>2368</v>
      </c>
      <c r="D20" s="8">
        <v>189</v>
      </c>
      <c r="E20" s="8">
        <v>1462</v>
      </c>
      <c r="F20" s="78">
        <f t="shared" si="0"/>
        <v>4048</v>
      </c>
      <c r="G20" s="13" t="s">
        <v>66</v>
      </c>
    </row>
    <row r="21" spans="1:7" ht="15" x14ac:dyDescent="0.25">
      <c r="A21" s="64" t="s">
        <v>13</v>
      </c>
      <c r="B21" s="66">
        <v>259</v>
      </c>
      <c r="C21" s="66">
        <v>13774</v>
      </c>
      <c r="D21" s="66">
        <v>262</v>
      </c>
      <c r="E21" s="66">
        <v>4458</v>
      </c>
      <c r="F21" s="77">
        <f t="shared" si="0"/>
        <v>18753</v>
      </c>
      <c r="G21" s="13" t="s">
        <v>67</v>
      </c>
    </row>
    <row r="22" spans="1:7" ht="15" x14ac:dyDescent="0.25">
      <c r="A22" s="26" t="s">
        <v>14</v>
      </c>
      <c r="B22" s="8">
        <v>7</v>
      </c>
      <c r="C22" s="8">
        <v>1562</v>
      </c>
      <c r="D22" s="8">
        <v>38</v>
      </c>
      <c r="E22" s="8">
        <v>791</v>
      </c>
      <c r="F22" s="78">
        <f t="shared" si="0"/>
        <v>2398</v>
      </c>
      <c r="G22" s="13" t="s">
        <v>68</v>
      </c>
    </row>
    <row r="23" spans="1:7" ht="15" x14ac:dyDescent="0.25">
      <c r="A23" s="64" t="s">
        <v>15</v>
      </c>
      <c r="B23" s="66">
        <v>7</v>
      </c>
      <c r="C23" s="66">
        <v>395</v>
      </c>
      <c r="D23" s="66">
        <v>35</v>
      </c>
      <c r="E23" s="66">
        <v>257</v>
      </c>
      <c r="F23" s="77">
        <f t="shared" si="0"/>
        <v>694</v>
      </c>
      <c r="G23" s="13" t="s">
        <v>69</v>
      </c>
    </row>
    <row r="24" spans="1:7" ht="15" x14ac:dyDescent="0.25">
      <c r="A24" s="26" t="s">
        <v>16</v>
      </c>
      <c r="B24" s="8">
        <v>21</v>
      </c>
      <c r="C24" s="8">
        <v>614</v>
      </c>
      <c r="D24" s="8">
        <v>1</v>
      </c>
      <c r="E24" s="8">
        <v>578</v>
      </c>
      <c r="F24" s="78">
        <f t="shared" si="0"/>
        <v>1214</v>
      </c>
      <c r="G24" s="13" t="s">
        <v>70</v>
      </c>
    </row>
    <row r="25" spans="1:7" ht="15" x14ac:dyDescent="0.25">
      <c r="A25" s="64" t="s">
        <v>17</v>
      </c>
      <c r="B25" s="66">
        <v>271</v>
      </c>
      <c r="C25" s="66">
        <v>2040</v>
      </c>
      <c r="D25" s="66">
        <v>956</v>
      </c>
      <c r="E25" s="66">
        <v>436</v>
      </c>
      <c r="F25" s="77">
        <f t="shared" si="0"/>
        <v>3703</v>
      </c>
      <c r="G25" s="13" t="s">
        <v>71</v>
      </c>
    </row>
    <row r="26" spans="1:7" ht="15" x14ac:dyDescent="0.25">
      <c r="A26" s="26" t="s">
        <v>18</v>
      </c>
      <c r="B26" s="8">
        <v>251</v>
      </c>
      <c r="C26" s="8">
        <v>551</v>
      </c>
      <c r="D26" s="8">
        <v>9</v>
      </c>
      <c r="E26" s="8">
        <v>1430</v>
      </c>
      <c r="F26" s="78">
        <f t="shared" si="0"/>
        <v>2241</v>
      </c>
      <c r="G26" s="13" t="s">
        <v>72</v>
      </c>
    </row>
    <row r="27" spans="1:7" ht="15" x14ac:dyDescent="0.25">
      <c r="A27" s="64" t="s">
        <v>19</v>
      </c>
      <c r="B27" s="66">
        <v>5</v>
      </c>
      <c r="C27" s="66">
        <v>1166</v>
      </c>
      <c r="D27" s="66">
        <v>108</v>
      </c>
      <c r="E27" s="66">
        <v>643</v>
      </c>
      <c r="F27" s="77">
        <f t="shared" si="0"/>
        <v>1922</v>
      </c>
      <c r="G27" s="13" t="s">
        <v>73</v>
      </c>
    </row>
    <row r="28" spans="1:7" ht="15" x14ac:dyDescent="0.25">
      <c r="A28" s="26" t="s">
        <v>20</v>
      </c>
      <c r="B28" s="8">
        <v>12</v>
      </c>
      <c r="C28" s="8">
        <v>1633</v>
      </c>
      <c r="D28" s="8">
        <v>12</v>
      </c>
      <c r="E28" s="8">
        <v>1781</v>
      </c>
      <c r="F28" s="78">
        <f t="shared" si="0"/>
        <v>3438</v>
      </c>
      <c r="G28" s="13" t="s">
        <v>74</v>
      </c>
    </row>
    <row r="29" spans="1:7" ht="15" x14ac:dyDescent="0.25">
      <c r="A29" s="64" t="s">
        <v>21</v>
      </c>
      <c r="B29" s="66">
        <v>1059</v>
      </c>
      <c r="C29" s="66">
        <v>1965</v>
      </c>
      <c r="D29" s="66">
        <v>76</v>
      </c>
      <c r="E29" s="66">
        <v>9250</v>
      </c>
      <c r="F29" s="77">
        <f t="shared" si="0"/>
        <v>12350</v>
      </c>
      <c r="G29" s="13" t="s">
        <v>75</v>
      </c>
    </row>
    <row r="30" spans="1:7" ht="15" x14ac:dyDescent="0.25">
      <c r="A30" s="26" t="s">
        <v>22</v>
      </c>
      <c r="B30" s="8">
        <v>0</v>
      </c>
      <c r="C30" s="8">
        <v>1152</v>
      </c>
      <c r="D30" s="8">
        <v>329</v>
      </c>
      <c r="E30" s="8">
        <v>1379</v>
      </c>
      <c r="F30" s="78">
        <f t="shared" si="0"/>
        <v>2860</v>
      </c>
      <c r="G30" s="13" t="s">
        <v>76</v>
      </c>
    </row>
    <row r="31" spans="1:7" ht="15" x14ac:dyDescent="0.25">
      <c r="A31" s="64" t="s">
        <v>23</v>
      </c>
      <c r="B31" s="66">
        <v>63</v>
      </c>
      <c r="C31" s="66">
        <v>621</v>
      </c>
      <c r="D31" s="66">
        <v>61</v>
      </c>
      <c r="E31" s="66">
        <v>379</v>
      </c>
      <c r="F31" s="77">
        <f t="shared" si="0"/>
        <v>1124</v>
      </c>
      <c r="G31" s="13" t="s">
        <v>77</v>
      </c>
    </row>
    <row r="32" spans="1:7" ht="15" x14ac:dyDescent="0.25">
      <c r="A32" s="26" t="s">
        <v>24</v>
      </c>
      <c r="B32" s="8">
        <v>0</v>
      </c>
      <c r="C32" s="8">
        <v>494</v>
      </c>
      <c r="D32" s="8">
        <v>87</v>
      </c>
      <c r="E32" s="8">
        <v>282</v>
      </c>
      <c r="F32" s="78">
        <f t="shared" si="0"/>
        <v>863</v>
      </c>
      <c r="G32" s="13" t="s">
        <v>78</v>
      </c>
    </row>
    <row r="33" spans="1:9" ht="15" x14ac:dyDescent="0.25">
      <c r="A33" s="64" t="s">
        <v>25</v>
      </c>
      <c r="B33" s="66">
        <v>6</v>
      </c>
      <c r="C33" s="66">
        <v>157</v>
      </c>
      <c r="D33" s="66">
        <v>12</v>
      </c>
      <c r="E33" s="66">
        <v>364</v>
      </c>
      <c r="F33" s="77">
        <f t="shared" si="0"/>
        <v>539</v>
      </c>
      <c r="G33" s="13" t="s">
        <v>79</v>
      </c>
    </row>
    <row r="34" spans="1:9" ht="15" x14ac:dyDescent="0.25">
      <c r="A34" s="26" t="s">
        <v>26</v>
      </c>
      <c r="B34" s="8">
        <v>49</v>
      </c>
      <c r="C34" s="8">
        <v>494</v>
      </c>
      <c r="D34" s="8">
        <v>309</v>
      </c>
      <c r="E34" s="8">
        <v>135</v>
      </c>
      <c r="F34" s="78">
        <f t="shared" si="0"/>
        <v>987</v>
      </c>
      <c r="G34" s="13" t="s">
        <v>122</v>
      </c>
    </row>
    <row r="35" spans="1:9" ht="15" x14ac:dyDescent="0.25">
      <c r="A35" s="64" t="s">
        <v>27</v>
      </c>
      <c r="B35" s="66">
        <v>3</v>
      </c>
      <c r="C35" s="66">
        <v>488</v>
      </c>
      <c r="D35" s="66">
        <v>43</v>
      </c>
      <c r="E35" s="66">
        <v>106</v>
      </c>
      <c r="F35" s="77">
        <f t="shared" si="0"/>
        <v>640</v>
      </c>
      <c r="G35" s="13" t="s">
        <v>80</v>
      </c>
    </row>
    <row r="36" spans="1:9" ht="15" x14ac:dyDescent="0.25">
      <c r="A36" s="26" t="s">
        <v>28</v>
      </c>
      <c r="B36" s="8">
        <v>59</v>
      </c>
      <c r="C36" s="8">
        <v>1216</v>
      </c>
      <c r="D36" s="8">
        <v>33</v>
      </c>
      <c r="E36" s="8">
        <v>746</v>
      </c>
      <c r="F36" s="78">
        <f t="shared" si="0"/>
        <v>2054</v>
      </c>
      <c r="G36" s="13" t="s">
        <v>81</v>
      </c>
    </row>
    <row r="37" spans="1:9" ht="15" x14ac:dyDescent="0.25">
      <c r="A37" s="64" t="s">
        <v>29</v>
      </c>
      <c r="B37" s="66">
        <v>61</v>
      </c>
      <c r="C37" s="66">
        <v>524</v>
      </c>
      <c r="D37" s="66">
        <v>31</v>
      </c>
      <c r="E37" s="66">
        <v>498</v>
      </c>
      <c r="F37" s="77">
        <f t="shared" si="0"/>
        <v>1114</v>
      </c>
      <c r="G37" s="13" t="s">
        <v>82</v>
      </c>
    </row>
    <row r="38" spans="1:9" ht="15" x14ac:dyDescent="0.25">
      <c r="A38" s="26" t="s">
        <v>30</v>
      </c>
      <c r="B38" s="8">
        <v>0</v>
      </c>
      <c r="C38" s="8">
        <v>516</v>
      </c>
      <c r="D38" s="8">
        <v>39</v>
      </c>
      <c r="E38" s="8">
        <v>349</v>
      </c>
      <c r="F38" s="78">
        <f t="shared" si="0"/>
        <v>904</v>
      </c>
      <c r="G38" s="13" t="s">
        <v>83</v>
      </c>
    </row>
    <row r="39" spans="1:9" ht="6" customHeight="1" x14ac:dyDescent="0.2">
      <c r="A39" s="42"/>
      <c r="B39" s="41"/>
      <c r="C39" s="41"/>
      <c r="D39" s="41"/>
      <c r="E39" s="41"/>
      <c r="F39" s="41"/>
    </row>
    <row r="40" spans="1:9" ht="17.25" customHeight="1" x14ac:dyDescent="0.2">
      <c r="A40" s="55" t="s">
        <v>32</v>
      </c>
      <c r="B40" s="57">
        <f>SUM(B7:B38)</f>
        <v>2822</v>
      </c>
      <c r="C40" s="57">
        <f>SUM(C7:C38)</f>
        <v>63686</v>
      </c>
      <c r="D40" s="57">
        <f>SUM(D7:D38)</f>
        <v>3961</v>
      </c>
      <c r="E40" s="57">
        <f>SUM(E7:E38)</f>
        <v>42142</v>
      </c>
      <c r="F40" s="57">
        <f>SUM(F7:F38)</f>
        <v>112611</v>
      </c>
      <c r="I40" s="89"/>
    </row>
    <row r="41" spans="1:9" x14ac:dyDescent="0.2">
      <c r="A41" s="49"/>
      <c r="B41" s="87">
        <f>B40*100/$F$40</f>
        <v>2.5059718855174005</v>
      </c>
      <c r="C41" s="87">
        <f t="shared" ref="C41:E41" si="1">C40*100/$F$40</f>
        <v>56.553977852962852</v>
      </c>
      <c r="D41" s="87">
        <f t="shared" si="1"/>
        <v>3.5174183694310504</v>
      </c>
      <c r="E41" s="87">
        <f t="shared" si="1"/>
        <v>37.422631892088695</v>
      </c>
      <c r="F41" s="84">
        <f>SUM(B41:E41)</f>
        <v>100</v>
      </c>
      <c r="I41" s="89"/>
    </row>
    <row r="42" spans="1:9" x14ac:dyDescent="0.2">
      <c r="A42" s="4"/>
      <c r="B42" s="79"/>
      <c r="C42" s="79"/>
      <c r="D42" s="79"/>
      <c r="E42" s="79"/>
      <c r="F42" s="4"/>
      <c r="I42" s="89"/>
    </row>
    <row r="43" spans="1:9" x14ac:dyDescent="0.2">
      <c r="A43" s="4"/>
      <c r="B43" s="4"/>
      <c r="C43" s="4"/>
      <c r="D43" s="4"/>
      <c r="E43" s="4"/>
      <c r="F43" s="4"/>
      <c r="I43" s="89"/>
    </row>
    <row r="44" spans="1:9" x14ac:dyDescent="0.2">
      <c r="A44" s="4"/>
      <c r="B44" s="4"/>
      <c r="C44" s="4"/>
      <c r="D44" s="4"/>
      <c r="E44" s="4"/>
      <c r="F44" s="4"/>
    </row>
  </sheetData>
  <mergeCells count="6">
    <mergeCell ref="E4:E5"/>
    <mergeCell ref="A4:A5"/>
    <mergeCell ref="F4:F5"/>
    <mergeCell ref="B4:B5"/>
    <mergeCell ref="C4:C5"/>
    <mergeCell ref="D4:D5"/>
  </mergeCells>
  <phoneticPr fontId="0" type="noConversion"/>
  <printOptions horizontalCentered="1"/>
  <pageMargins left="0.39370078740157483" right="0.75" top="0.61" bottom="1" header="0" footer="0"/>
  <pageSetup paperSize="9" orientation="portrait" r:id="rId1"/>
  <headerFooter alignWithMargins="0"/>
  <ignoredErrors>
    <ignoredError sqref="B41:C41 E41:F41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42"/>
  <sheetViews>
    <sheetView zoomScaleNormal="100" workbookViewId="0">
      <selection activeCell="C64" sqref="C64"/>
    </sheetView>
  </sheetViews>
  <sheetFormatPr baseColWidth="10" defaultColWidth="11.42578125" defaultRowHeight="12.75" x14ac:dyDescent="0.2"/>
  <cols>
    <col min="1" max="1" width="21.28515625" customWidth="1"/>
    <col min="2" max="2" width="13.7109375" customWidth="1"/>
    <col min="3" max="3" width="11.42578125" customWidth="1"/>
    <col min="4" max="4" width="11" customWidth="1"/>
    <col min="5" max="5" width="11.42578125" style="14"/>
  </cols>
  <sheetData>
    <row r="2" spans="1:13" ht="17.25" x14ac:dyDescent="0.3">
      <c r="A2" s="1" t="s">
        <v>107</v>
      </c>
      <c r="B2" s="1"/>
      <c r="C2" s="1"/>
      <c r="D2" s="1"/>
      <c r="F2" s="11"/>
      <c r="G2" s="11"/>
      <c r="H2" s="11"/>
      <c r="I2" s="11"/>
      <c r="J2" s="11"/>
      <c r="K2" s="11"/>
      <c r="L2" s="11"/>
      <c r="M2" s="11"/>
    </row>
    <row r="3" spans="1:13" ht="14.25" customHeight="1" x14ac:dyDescent="0.3">
      <c r="A3" s="1" t="s">
        <v>101</v>
      </c>
      <c r="B3" s="1"/>
      <c r="C3" s="1"/>
      <c r="D3" s="1"/>
      <c r="F3" s="11"/>
      <c r="G3" s="11"/>
      <c r="H3" s="11"/>
      <c r="I3" s="11"/>
      <c r="J3" s="11"/>
      <c r="K3" s="11"/>
      <c r="L3" s="11"/>
      <c r="M3" s="11"/>
    </row>
    <row r="5" spans="1:13" ht="15" customHeight="1" x14ac:dyDescent="0.2">
      <c r="A5" s="95" t="s">
        <v>39</v>
      </c>
      <c r="B5" s="95" t="s">
        <v>90</v>
      </c>
      <c r="C5" s="95" t="s">
        <v>89</v>
      </c>
      <c r="D5" s="96" t="s">
        <v>32</v>
      </c>
      <c r="F5" s="35"/>
    </row>
    <row r="6" spans="1:13" ht="15" customHeight="1" x14ac:dyDescent="0.2">
      <c r="A6" s="95"/>
      <c r="B6" s="95"/>
      <c r="C6" s="95"/>
      <c r="D6" s="96"/>
      <c r="F6" s="35"/>
    </row>
    <row r="7" spans="1:13" ht="9.75" customHeight="1" x14ac:dyDescent="0.2">
      <c r="A7" s="21"/>
      <c r="B7" s="21"/>
      <c r="C7" s="21"/>
      <c r="D7" s="21"/>
    </row>
    <row r="8" spans="1:13" ht="15" x14ac:dyDescent="0.25">
      <c r="A8" s="64" t="s">
        <v>1</v>
      </c>
      <c r="B8" s="66">
        <v>733</v>
      </c>
      <c r="C8" s="66">
        <v>2803</v>
      </c>
      <c r="D8" s="77">
        <f t="shared" ref="D8:D13" si="0">SUM(B8:C8)</f>
        <v>3536</v>
      </c>
      <c r="E8" s="13" t="s">
        <v>55</v>
      </c>
    </row>
    <row r="9" spans="1:13" ht="15" x14ac:dyDescent="0.25">
      <c r="A9" s="26" t="s">
        <v>2</v>
      </c>
      <c r="B9" s="8">
        <v>355</v>
      </c>
      <c r="C9" s="8">
        <v>819</v>
      </c>
      <c r="D9" s="78">
        <f t="shared" si="0"/>
        <v>1174</v>
      </c>
      <c r="E9" s="13" t="s">
        <v>56</v>
      </c>
    </row>
    <row r="10" spans="1:13" ht="15" x14ac:dyDescent="0.25">
      <c r="A10" s="64" t="s">
        <v>3</v>
      </c>
      <c r="B10" s="66">
        <v>82</v>
      </c>
      <c r="C10" s="66">
        <v>2253</v>
      </c>
      <c r="D10" s="77">
        <f t="shared" si="0"/>
        <v>2335</v>
      </c>
      <c r="E10" s="13" t="s">
        <v>57</v>
      </c>
    </row>
    <row r="11" spans="1:13" ht="15" x14ac:dyDescent="0.25">
      <c r="A11" s="26" t="s">
        <v>4</v>
      </c>
      <c r="B11" s="8">
        <v>40</v>
      </c>
      <c r="C11" s="8">
        <v>450</v>
      </c>
      <c r="D11" s="78">
        <f t="shared" si="0"/>
        <v>490</v>
      </c>
      <c r="E11" s="13" t="s">
        <v>121</v>
      </c>
    </row>
    <row r="12" spans="1:13" ht="15" x14ac:dyDescent="0.25">
      <c r="A12" s="64" t="s">
        <v>7</v>
      </c>
      <c r="B12" s="66">
        <v>202</v>
      </c>
      <c r="C12" s="66">
        <v>1188</v>
      </c>
      <c r="D12" s="77">
        <f t="shared" si="0"/>
        <v>1390</v>
      </c>
      <c r="E12" s="13" t="s">
        <v>58</v>
      </c>
    </row>
    <row r="13" spans="1:13" ht="15" x14ac:dyDescent="0.25">
      <c r="A13" s="26" t="s">
        <v>8</v>
      </c>
      <c r="B13" s="8">
        <v>276</v>
      </c>
      <c r="C13" s="8">
        <v>483</v>
      </c>
      <c r="D13" s="78">
        <f t="shared" si="0"/>
        <v>759</v>
      </c>
      <c r="E13" s="13" t="s">
        <v>59</v>
      </c>
    </row>
    <row r="14" spans="1:13" ht="15" x14ac:dyDescent="0.25">
      <c r="A14" s="64" t="s">
        <v>118</v>
      </c>
      <c r="B14" s="66">
        <v>8706</v>
      </c>
      <c r="C14" s="66">
        <v>13790</v>
      </c>
      <c r="D14" s="77">
        <f>SUM(B14:C14)</f>
        <v>22496</v>
      </c>
      <c r="E14" s="13" t="s">
        <v>119</v>
      </c>
    </row>
    <row r="15" spans="1:13" ht="15" x14ac:dyDescent="0.25">
      <c r="A15" s="26" t="s">
        <v>5</v>
      </c>
      <c r="B15" s="8">
        <v>637</v>
      </c>
      <c r="C15" s="8">
        <v>1331</v>
      </c>
      <c r="D15" s="78">
        <f>SUM(B15:C15)</f>
        <v>1968</v>
      </c>
      <c r="E15" s="13" t="s">
        <v>60</v>
      </c>
    </row>
    <row r="16" spans="1:13" ht="15" x14ac:dyDescent="0.25">
      <c r="A16" s="64" t="s">
        <v>6</v>
      </c>
      <c r="B16" s="66">
        <v>139</v>
      </c>
      <c r="C16" s="66">
        <v>339</v>
      </c>
      <c r="D16" s="77">
        <f t="shared" ref="D16:D23" si="1">SUM(B16:C16)</f>
        <v>478</v>
      </c>
      <c r="E16" s="13" t="s">
        <v>61</v>
      </c>
    </row>
    <row r="17" spans="1:5" ht="15" x14ac:dyDescent="0.25">
      <c r="A17" s="26" t="s">
        <v>9</v>
      </c>
      <c r="B17" s="8">
        <v>275</v>
      </c>
      <c r="C17" s="8">
        <v>229</v>
      </c>
      <c r="D17" s="78">
        <f t="shared" si="1"/>
        <v>504</v>
      </c>
      <c r="E17" s="13" t="s">
        <v>62</v>
      </c>
    </row>
    <row r="18" spans="1:5" ht="15" x14ac:dyDescent="0.25">
      <c r="A18" s="64" t="s">
        <v>31</v>
      </c>
      <c r="B18" s="66">
        <v>2798</v>
      </c>
      <c r="C18" s="66">
        <v>2304</v>
      </c>
      <c r="D18" s="77">
        <f t="shared" si="1"/>
        <v>5102</v>
      </c>
      <c r="E18" s="13" t="s">
        <v>63</v>
      </c>
    </row>
    <row r="19" spans="1:5" ht="15" x14ac:dyDescent="0.25">
      <c r="A19" s="26" t="s">
        <v>10</v>
      </c>
      <c r="B19" s="8">
        <v>1702</v>
      </c>
      <c r="C19" s="8">
        <v>7112</v>
      </c>
      <c r="D19" s="78">
        <f t="shared" si="1"/>
        <v>8814</v>
      </c>
      <c r="E19" s="13" t="s">
        <v>64</v>
      </c>
    </row>
    <row r="20" spans="1:5" ht="15" x14ac:dyDescent="0.25">
      <c r="A20" s="64" t="s">
        <v>11</v>
      </c>
      <c r="B20" s="66">
        <v>670</v>
      </c>
      <c r="C20" s="66">
        <v>1049</v>
      </c>
      <c r="D20" s="77">
        <f t="shared" si="1"/>
        <v>1719</v>
      </c>
      <c r="E20" s="13" t="s">
        <v>65</v>
      </c>
    </row>
    <row r="21" spans="1:5" ht="15" x14ac:dyDescent="0.25">
      <c r="A21" s="26" t="s">
        <v>12</v>
      </c>
      <c r="B21" s="8">
        <v>2347</v>
      </c>
      <c r="C21" s="8">
        <v>1701</v>
      </c>
      <c r="D21" s="78">
        <f t="shared" si="1"/>
        <v>4048</v>
      </c>
      <c r="E21" s="13" t="s">
        <v>66</v>
      </c>
    </row>
    <row r="22" spans="1:5" ht="15" x14ac:dyDescent="0.25">
      <c r="A22" s="64" t="s">
        <v>13</v>
      </c>
      <c r="B22" s="66">
        <v>3849</v>
      </c>
      <c r="C22" s="66">
        <v>14904</v>
      </c>
      <c r="D22" s="77">
        <f t="shared" si="1"/>
        <v>18753</v>
      </c>
      <c r="E22" s="13" t="s">
        <v>67</v>
      </c>
    </row>
    <row r="23" spans="1:5" ht="15" x14ac:dyDescent="0.25">
      <c r="A23" s="26" t="s">
        <v>14</v>
      </c>
      <c r="B23" s="8">
        <v>697</v>
      </c>
      <c r="C23" s="8">
        <v>1701</v>
      </c>
      <c r="D23" s="78">
        <f t="shared" si="1"/>
        <v>2398</v>
      </c>
      <c r="E23" s="13" t="s">
        <v>68</v>
      </c>
    </row>
    <row r="24" spans="1:5" ht="15" x14ac:dyDescent="0.25">
      <c r="A24" s="64" t="s">
        <v>15</v>
      </c>
      <c r="B24" s="66">
        <v>257</v>
      </c>
      <c r="C24" s="66">
        <v>437</v>
      </c>
      <c r="D24" s="77">
        <f t="shared" ref="D24:D38" si="2">SUM(B24:C24)</f>
        <v>694</v>
      </c>
      <c r="E24" s="13" t="s">
        <v>69</v>
      </c>
    </row>
    <row r="25" spans="1:5" ht="16.5" customHeight="1" x14ac:dyDescent="0.25">
      <c r="A25" s="26" t="s">
        <v>16</v>
      </c>
      <c r="B25" s="8">
        <v>232</v>
      </c>
      <c r="C25" s="8">
        <v>982</v>
      </c>
      <c r="D25" s="78">
        <f t="shared" si="2"/>
        <v>1214</v>
      </c>
      <c r="E25" s="13" t="s">
        <v>70</v>
      </c>
    </row>
    <row r="26" spans="1:5" ht="15" x14ac:dyDescent="0.25">
      <c r="A26" s="64" t="s">
        <v>17</v>
      </c>
      <c r="B26" s="66">
        <v>887</v>
      </c>
      <c r="C26" s="66">
        <v>2816</v>
      </c>
      <c r="D26" s="77">
        <f t="shared" si="2"/>
        <v>3703</v>
      </c>
      <c r="E26" s="13" t="s">
        <v>71</v>
      </c>
    </row>
    <row r="27" spans="1:5" ht="15" x14ac:dyDescent="0.25">
      <c r="A27" s="26" t="s">
        <v>18</v>
      </c>
      <c r="B27" s="8">
        <v>359</v>
      </c>
      <c r="C27" s="8">
        <v>1882</v>
      </c>
      <c r="D27" s="78">
        <f t="shared" si="2"/>
        <v>2241</v>
      </c>
      <c r="E27" s="13" t="s">
        <v>72</v>
      </c>
    </row>
    <row r="28" spans="1:5" ht="15" x14ac:dyDescent="0.25">
      <c r="A28" s="64" t="s">
        <v>19</v>
      </c>
      <c r="B28" s="66">
        <v>670</v>
      </c>
      <c r="C28" s="66">
        <v>1252</v>
      </c>
      <c r="D28" s="77">
        <f t="shared" si="2"/>
        <v>1922</v>
      </c>
      <c r="E28" s="13" t="s">
        <v>73</v>
      </c>
    </row>
    <row r="29" spans="1:5" ht="15" x14ac:dyDescent="0.25">
      <c r="A29" s="26" t="s">
        <v>20</v>
      </c>
      <c r="B29" s="8">
        <v>598</v>
      </c>
      <c r="C29" s="8">
        <v>2840</v>
      </c>
      <c r="D29" s="78">
        <f t="shared" si="2"/>
        <v>3438</v>
      </c>
      <c r="E29" s="13" t="s">
        <v>74</v>
      </c>
    </row>
    <row r="30" spans="1:5" ht="15" x14ac:dyDescent="0.25">
      <c r="A30" s="64" t="s">
        <v>21</v>
      </c>
      <c r="B30" s="66">
        <v>1223</v>
      </c>
      <c r="C30" s="66">
        <v>11127</v>
      </c>
      <c r="D30" s="77">
        <f t="shared" si="2"/>
        <v>12350</v>
      </c>
      <c r="E30" s="13" t="s">
        <v>75</v>
      </c>
    </row>
    <row r="31" spans="1:5" ht="15" x14ac:dyDescent="0.25">
      <c r="A31" s="26" t="s">
        <v>22</v>
      </c>
      <c r="B31" s="8">
        <v>448</v>
      </c>
      <c r="C31" s="8">
        <v>2412</v>
      </c>
      <c r="D31" s="78">
        <f t="shared" si="2"/>
        <v>2860</v>
      </c>
      <c r="E31" s="13" t="s">
        <v>76</v>
      </c>
    </row>
    <row r="32" spans="1:5" ht="15" x14ac:dyDescent="0.25">
      <c r="A32" s="64" t="s">
        <v>23</v>
      </c>
      <c r="B32" s="66">
        <v>531</v>
      </c>
      <c r="C32" s="66">
        <v>593</v>
      </c>
      <c r="D32" s="77">
        <f t="shared" si="2"/>
        <v>1124</v>
      </c>
      <c r="E32" s="13" t="s">
        <v>77</v>
      </c>
    </row>
    <row r="33" spans="1:5" ht="15" x14ac:dyDescent="0.25">
      <c r="A33" s="26" t="s">
        <v>24</v>
      </c>
      <c r="B33" s="8">
        <v>347</v>
      </c>
      <c r="C33" s="8">
        <v>516</v>
      </c>
      <c r="D33" s="78">
        <f t="shared" si="2"/>
        <v>863</v>
      </c>
      <c r="E33" s="13" t="s">
        <v>78</v>
      </c>
    </row>
    <row r="34" spans="1:5" ht="15" x14ac:dyDescent="0.25">
      <c r="A34" s="64" t="s">
        <v>25</v>
      </c>
      <c r="B34" s="66">
        <v>65</v>
      </c>
      <c r="C34" s="66">
        <v>474</v>
      </c>
      <c r="D34" s="77">
        <f t="shared" si="2"/>
        <v>539</v>
      </c>
      <c r="E34" s="13" t="s">
        <v>79</v>
      </c>
    </row>
    <row r="35" spans="1:5" ht="15" x14ac:dyDescent="0.25">
      <c r="A35" s="26" t="s">
        <v>26</v>
      </c>
      <c r="B35" s="8">
        <v>145</v>
      </c>
      <c r="C35" s="8">
        <v>842</v>
      </c>
      <c r="D35" s="78">
        <f t="shared" si="2"/>
        <v>987</v>
      </c>
      <c r="E35" s="13" t="s">
        <v>122</v>
      </c>
    </row>
    <row r="36" spans="1:5" ht="15" x14ac:dyDescent="0.25">
      <c r="A36" s="64" t="s">
        <v>27</v>
      </c>
      <c r="B36" s="66">
        <v>317</v>
      </c>
      <c r="C36" s="66">
        <v>323</v>
      </c>
      <c r="D36" s="77">
        <f t="shared" si="2"/>
        <v>640</v>
      </c>
      <c r="E36" s="13" t="s">
        <v>80</v>
      </c>
    </row>
    <row r="37" spans="1:5" ht="15" x14ac:dyDescent="0.25">
      <c r="A37" s="26" t="s">
        <v>28</v>
      </c>
      <c r="B37" s="8">
        <v>625</v>
      </c>
      <c r="C37" s="8">
        <v>1429</v>
      </c>
      <c r="D37" s="78">
        <f t="shared" si="2"/>
        <v>2054</v>
      </c>
      <c r="E37" s="13" t="s">
        <v>81</v>
      </c>
    </row>
    <row r="38" spans="1:5" ht="15" x14ac:dyDescent="0.25">
      <c r="A38" s="64" t="s">
        <v>29</v>
      </c>
      <c r="B38" s="66">
        <v>251</v>
      </c>
      <c r="C38" s="66">
        <v>863</v>
      </c>
      <c r="D38" s="77">
        <f t="shared" si="2"/>
        <v>1114</v>
      </c>
      <c r="E38" s="13" t="s">
        <v>82</v>
      </c>
    </row>
    <row r="39" spans="1:5" ht="15" x14ac:dyDescent="0.25">
      <c r="A39" s="26" t="s">
        <v>30</v>
      </c>
      <c r="B39" s="8">
        <v>376</v>
      </c>
      <c r="C39" s="8">
        <v>528</v>
      </c>
      <c r="D39" s="78">
        <f>SUM(B39:C39)</f>
        <v>904</v>
      </c>
      <c r="E39" s="13" t="s">
        <v>83</v>
      </c>
    </row>
    <row r="40" spans="1:5" ht="5.25" customHeight="1" x14ac:dyDescent="0.2">
      <c r="A40" s="21"/>
      <c r="B40" s="43"/>
      <c r="C40" s="43"/>
      <c r="D40" s="43"/>
    </row>
    <row r="41" spans="1:5" ht="20.25" customHeight="1" x14ac:dyDescent="0.2">
      <c r="A41" s="67" t="s">
        <v>104</v>
      </c>
      <c r="B41" s="68">
        <f>B8+B9+B10+B11+B12+B13+B14+B15+B16+B18+B17+B19+B20+B21+B22+B23+B24+B25+B26+B27+B28+B29+B30+B31+B32+B33+B34+B35+B36+B37+B38+B39</f>
        <v>30839</v>
      </c>
      <c r="C41" s="68">
        <f>C8+C9+C10+C11+C12+C13+C14+C15+C16+C18+C17+C19+C20+C21+C22+C23+C24+C25+C26+C27+C28+C29+C30+C31+C32+C33+C34+C35+C36+C37+C38+C39</f>
        <v>81772</v>
      </c>
      <c r="D41" s="68">
        <f>D8+D9+D10+D11+D12+D13+D14+D15+D16+D17+D18+D19+D20+D21+D22+D23+D24+D25+D26+D27+D28+D29+D30+D31+D32+D33+D34+D35+D36+D37+D38+D39</f>
        <v>112611</v>
      </c>
    </row>
    <row r="42" spans="1:5" x14ac:dyDescent="0.2">
      <c r="A42" s="15"/>
      <c r="B42" s="12">
        <f>B41*100/$D$41</f>
        <v>27.38542415927396</v>
      </c>
      <c r="C42" s="12">
        <f>C41*100/$D$41</f>
        <v>72.614575840726033</v>
      </c>
      <c r="D42" s="50">
        <f>SUM(B42:C42)</f>
        <v>100</v>
      </c>
    </row>
  </sheetData>
  <mergeCells count="4">
    <mergeCell ref="A5:A6"/>
    <mergeCell ref="B5:B6"/>
    <mergeCell ref="C5:C6"/>
    <mergeCell ref="D5:D6"/>
  </mergeCells>
  <phoneticPr fontId="0" type="noConversion"/>
  <printOptions horizontalCentered="1"/>
  <pageMargins left="0.39370078740157483" right="0.75" top="0.62" bottom="1" header="0" footer="0"/>
  <pageSetup paperSize="9" scale="80" orientation="portrait" r:id="rId1"/>
  <headerFooter alignWithMargins="0"/>
  <ignoredErrors>
    <ignoredError sqref="B42:D42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0"/>
  <sheetViews>
    <sheetView zoomScaleNormal="100" workbookViewId="0">
      <selection activeCell="C79" sqref="C79"/>
    </sheetView>
  </sheetViews>
  <sheetFormatPr baseColWidth="10" defaultColWidth="11.42578125" defaultRowHeight="12.75" x14ac:dyDescent="0.2"/>
  <cols>
    <col min="1" max="1" width="16.7109375" customWidth="1"/>
    <col min="2" max="2" width="9.28515625" bestFit="1" customWidth="1"/>
    <col min="3" max="3" width="11.28515625" bestFit="1" customWidth="1"/>
    <col min="4" max="4" width="11.42578125" bestFit="1" customWidth="1"/>
    <col min="5" max="5" width="8.85546875" bestFit="1" customWidth="1"/>
    <col min="6" max="6" width="8.28515625" customWidth="1"/>
  </cols>
  <sheetData>
    <row r="1" spans="1:17" x14ac:dyDescent="0.2">
      <c r="A1" s="4"/>
      <c r="B1" s="4"/>
      <c r="C1" s="4"/>
      <c r="D1" s="4"/>
      <c r="E1" s="4"/>
      <c r="F1" s="4"/>
      <c r="G1" s="3"/>
    </row>
    <row r="2" spans="1:17" ht="16.5" customHeight="1" x14ac:dyDescent="0.3">
      <c r="A2" s="29" t="s">
        <v>124</v>
      </c>
      <c r="B2" s="11"/>
      <c r="C2" s="11"/>
      <c r="D2" s="11"/>
      <c r="E2" s="11"/>
      <c r="F2" s="16"/>
      <c r="G2" s="3"/>
    </row>
    <row r="3" spans="1:17" x14ac:dyDescent="0.2">
      <c r="A3" s="4"/>
      <c r="B3" s="4"/>
      <c r="C3" s="4"/>
      <c r="D3" s="4"/>
      <c r="E3" s="4"/>
      <c r="F3" s="4"/>
      <c r="G3" s="3"/>
    </row>
    <row r="4" spans="1:17" ht="15.75" customHeight="1" x14ac:dyDescent="0.2">
      <c r="A4" s="97" t="s">
        <v>103</v>
      </c>
      <c r="B4" s="95" t="s">
        <v>36</v>
      </c>
      <c r="C4" s="96" t="s">
        <v>44</v>
      </c>
      <c r="D4" s="96" t="s">
        <v>37</v>
      </c>
      <c r="E4" s="95" t="s">
        <v>38</v>
      </c>
      <c r="F4" s="96" t="s">
        <v>32</v>
      </c>
      <c r="G4" s="3"/>
    </row>
    <row r="5" spans="1:17" ht="15.75" customHeight="1" x14ac:dyDescent="0.2">
      <c r="A5" s="97"/>
      <c r="B5" s="95"/>
      <c r="C5" s="96"/>
      <c r="D5" s="96"/>
      <c r="E5" s="95"/>
      <c r="F5" s="96"/>
      <c r="G5" s="3"/>
    </row>
    <row r="6" spans="1:17" ht="9.75" customHeight="1" x14ac:dyDescent="0.2">
      <c r="A6" s="42"/>
      <c r="B6" s="42"/>
      <c r="C6" s="42"/>
      <c r="D6" s="42"/>
      <c r="E6" s="42"/>
      <c r="F6" s="42"/>
      <c r="G6" s="3"/>
    </row>
    <row r="7" spans="1:17" x14ac:dyDescent="0.2">
      <c r="A7" s="70">
        <v>1970</v>
      </c>
      <c r="B7" s="71">
        <v>562</v>
      </c>
      <c r="C7" s="71">
        <v>4</v>
      </c>
      <c r="D7" s="71">
        <v>2</v>
      </c>
      <c r="E7" s="71">
        <v>1</v>
      </c>
      <c r="F7" s="81">
        <f t="shared" ref="F7:F47" si="0">SUM(B7:E7)</f>
        <v>569</v>
      </c>
      <c r="G7" s="3"/>
    </row>
    <row r="8" spans="1:17" x14ac:dyDescent="0.2">
      <c r="A8" s="28">
        <v>1971</v>
      </c>
      <c r="B8" s="5">
        <v>158</v>
      </c>
      <c r="C8" s="5">
        <v>0</v>
      </c>
      <c r="D8" s="5">
        <v>0</v>
      </c>
      <c r="E8" s="5">
        <v>0</v>
      </c>
      <c r="F8" s="82">
        <f t="shared" si="0"/>
        <v>158</v>
      </c>
      <c r="G8" s="3"/>
    </row>
    <row r="9" spans="1:17" x14ac:dyDescent="0.2">
      <c r="A9" s="70">
        <v>1972</v>
      </c>
      <c r="B9" s="71">
        <v>243</v>
      </c>
      <c r="C9" s="71">
        <v>3</v>
      </c>
      <c r="D9" s="71">
        <v>0</v>
      </c>
      <c r="E9" s="71">
        <v>1</v>
      </c>
      <c r="F9" s="81">
        <f t="shared" si="0"/>
        <v>247</v>
      </c>
      <c r="G9" s="3"/>
    </row>
    <row r="10" spans="1:17" x14ac:dyDescent="0.2">
      <c r="A10" s="28">
        <v>1973</v>
      </c>
      <c r="B10" s="5">
        <v>298</v>
      </c>
      <c r="C10" s="5">
        <v>3</v>
      </c>
      <c r="D10" s="5">
        <v>0</v>
      </c>
      <c r="E10" s="5">
        <v>0</v>
      </c>
      <c r="F10" s="82">
        <f t="shared" si="0"/>
        <v>301</v>
      </c>
      <c r="G10" s="3"/>
      <c r="Q10" s="18"/>
    </row>
    <row r="11" spans="1:17" x14ac:dyDescent="0.2">
      <c r="A11" s="70">
        <v>1974</v>
      </c>
      <c r="B11" s="71">
        <v>342</v>
      </c>
      <c r="C11" s="71">
        <v>3</v>
      </c>
      <c r="D11" s="71">
        <v>1</v>
      </c>
      <c r="E11" s="71">
        <v>0</v>
      </c>
      <c r="F11" s="81">
        <f t="shared" si="0"/>
        <v>346</v>
      </c>
      <c r="G11" s="3"/>
    </row>
    <row r="12" spans="1:17" x14ac:dyDescent="0.2">
      <c r="A12" s="28">
        <v>1975</v>
      </c>
      <c r="B12" s="5">
        <v>462</v>
      </c>
      <c r="C12" s="5">
        <v>2</v>
      </c>
      <c r="D12" s="5">
        <v>0</v>
      </c>
      <c r="E12" s="5">
        <v>0</v>
      </c>
      <c r="F12" s="82">
        <f t="shared" si="0"/>
        <v>464</v>
      </c>
      <c r="G12" s="3"/>
    </row>
    <row r="13" spans="1:17" x14ac:dyDescent="0.2">
      <c r="A13" s="70">
        <v>1976</v>
      </c>
      <c r="B13" s="71">
        <v>405</v>
      </c>
      <c r="C13" s="71">
        <v>5</v>
      </c>
      <c r="D13" s="71">
        <v>0</v>
      </c>
      <c r="E13" s="71">
        <v>0</v>
      </c>
      <c r="F13" s="81">
        <f t="shared" si="0"/>
        <v>410</v>
      </c>
      <c r="G13" s="3"/>
    </row>
    <row r="14" spans="1:17" x14ac:dyDescent="0.2">
      <c r="A14" s="28">
        <v>1977</v>
      </c>
      <c r="B14" s="5">
        <v>353</v>
      </c>
      <c r="C14" s="5">
        <v>3</v>
      </c>
      <c r="D14" s="5">
        <v>1</v>
      </c>
      <c r="E14" s="5">
        <v>0</v>
      </c>
      <c r="F14" s="82">
        <f t="shared" si="0"/>
        <v>357</v>
      </c>
      <c r="G14" s="3"/>
    </row>
    <row r="15" spans="1:17" x14ac:dyDescent="0.2">
      <c r="A15" s="70">
        <v>1978</v>
      </c>
      <c r="B15" s="71">
        <v>437</v>
      </c>
      <c r="C15" s="71">
        <v>4</v>
      </c>
      <c r="D15" s="71">
        <v>2</v>
      </c>
      <c r="E15" s="71">
        <v>0</v>
      </c>
      <c r="F15" s="81">
        <f t="shared" si="0"/>
        <v>443</v>
      </c>
      <c r="G15" s="3"/>
    </row>
    <row r="16" spans="1:17" x14ac:dyDescent="0.2">
      <c r="A16" s="28">
        <v>1979</v>
      </c>
      <c r="B16" s="5">
        <v>478</v>
      </c>
      <c r="C16" s="5">
        <v>6</v>
      </c>
      <c r="D16" s="5">
        <v>2</v>
      </c>
      <c r="E16" s="5">
        <v>0</v>
      </c>
      <c r="F16" s="82">
        <f t="shared" si="0"/>
        <v>486</v>
      </c>
      <c r="G16" s="3"/>
    </row>
    <row r="17" spans="1:7" x14ac:dyDescent="0.2">
      <c r="A17" s="70">
        <v>1980</v>
      </c>
      <c r="B17" s="71">
        <v>456</v>
      </c>
      <c r="C17" s="71">
        <v>11</v>
      </c>
      <c r="D17" s="71">
        <v>7</v>
      </c>
      <c r="E17" s="71">
        <v>0</v>
      </c>
      <c r="F17" s="81">
        <f t="shared" si="0"/>
        <v>474</v>
      </c>
      <c r="G17" s="3"/>
    </row>
    <row r="18" spans="1:7" x14ac:dyDescent="0.2">
      <c r="A18" s="28">
        <v>1981</v>
      </c>
      <c r="B18" s="5">
        <v>503</v>
      </c>
      <c r="C18" s="5">
        <v>15</v>
      </c>
      <c r="D18" s="5">
        <v>2</v>
      </c>
      <c r="E18" s="5">
        <v>0</v>
      </c>
      <c r="F18" s="82">
        <f t="shared" si="0"/>
        <v>520</v>
      </c>
      <c r="G18" s="3"/>
    </row>
    <row r="19" spans="1:7" x14ac:dyDescent="0.2">
      <c r="A19" s="70">
        <v>1982</v>
      </c>
      <c r="B19" s="71">
        <v>453</v>
      </c>
      <c r="C19" s="71">
        <v>17</v>
      </c>
      <c r="D19" s="71">
        <v>6</v>
      </c>
      <c r="E19" s="71">
        <v>0</v>
      </c>
      <c r="F19" s="81">
        <f t="shared" si="0"/>
        <v>476</v>
      </c>
      <c r="G19" s="3"/>
    </row>
    <row r="20" spans="1:7" x14ac:dyDescent="0.2">
      <c r="A20" s="28">
        <v>1983</v>
      </c>
      <c r="B20" s="5">
        <v>131</v>
      </c>
      <c r="C20" s="5">
        <v>5</v>
      </c>
      <c r="D20" s="5">
        <v>5</v>
      </c>
      <c r="E20" s="5">
        <v>0</v>
      </c>
      <c r="F20" s="82">
        <f t="shared" si="0"/>
        <v>141</v>
      </c>
      <c r="G20" s="3"/>
    </row>
    <row r="21" spans="1:7" x14ac:dyDescent="0.2">
      <c r="A21" s="70">
        <v>1984</v>
      </c>
      <c r="B21" s="71">
        <v>414</v>
      </c>
      <c r="C21" s="71">
        <v>8</v>
      </c>
      <c r="D21" s="71">
        <v>4</v>
      </c>
      <c r="E21" s="71">
        <v>2</v>
      </c>
      <c r="F21" s="81">
        <f t="shared" si="0"/>
        <v>428</v>
      </c>
      <c r="G21" s="3"/>
    </row>
    <row r="22" spans="1:7" x14ac:dyDescent="0.2">
      <c r="A22" s="28">
        <v>1985</v>
      </c>
      <c r="B22" s="5">
        <v>472</v>
      </c>
      <c r="C22" s="5">
        <v>5</v>
      </c>
      <c r="D22" s="5">
        <v>1</v>
      </c>
      <c r="E22" s="5">
        <v>1</v>
      </c>
      <c r="F22" s="82">
        <f t="shared" si="0"/>
        <v>479</v>
      </c>
      <c r="G22" s="3"/>
    </row>
    <row r="23" spans="1:7" x14ac:dyDescent="0.2">
      <c r="A23" s="70">
        <v>1986</v>
      </c>
      <c r="B23" s="71">
        <v>651</v>
      </c>
      <c r="C23" s="71">
        <v>3</v>
      </c>
      <c r="D23" s="71">
        <v>2</v>
      </c>
      <c r="E23" s="71">
        <v>3</v>
      </c>
      <c r="F23" s="81">
        <f t="shared" si="0"/>
        <v>659</v>
      </c>
      <c r="G23" s="3"/>
    </row>
    <row r="24" spans="1:7" x14ac:dyDescent="0.2">
      <c r="A24" s="28">
        <v>1987</v>
      </c>
      <c r="B24" s="5">
        <v>264</v>
      </c>
      <c r="C24" s="5">
        <v>3</v>
      </c>
      <c r="D24" s="5">
        <v>11</v>
      </c>
      <c r="E24" s="5">
        <v>2</v>
      </c>
      <c r="F24" s="82">
        <f t="shared" si="0"/>
        <v>280</v>
      </c>
      <c r="G24" s="3"/>
    </row>
    <row r="25" spans="1:7" x14ac:dyDescent="0.2">
      <c r="A25" s="70">
        <v>1988</v>
      </c>
      <c r="B25" s="71">
        <v>251</v>
      </c>
      <c r="C25" s="71">
        <v>9</v>
      </c>
      <c r="D25" s="71">
        <v>16</v>
      </c>
      <c r="E25" s="71">
        <v>2</v>
      </c>
      <c r="F25" s="81">
        <f t="shared" si="0"/>
        <v>278</v>
      </c>
      <c r="G25" s="3"/>
    </row>
    <row r="26" spans="1:7" x14ac:dyDescent="0.2">
      <c r="A26" s="28">
        <v>1989</v>
      </c>
      <c r="B26" s="5">
        <v>341</v>
      </c>
      <c r="C26" s="5">
        <v>26</v>
      </c>
      <c r="D26" s="5">
        <v>23</v>
      </c>
      <c r="E26" s="5">
        <v>7</v>
      </c>
      <c r="F26" s="82">
        <f t="shared" si="0"/>
        <v>397</v>
      </c>
      <c r="G26" s="3"/>
    </row>
    <row r="27" spans="1:7" x14ac:dyDescent="0.2">
      <c r="A27" s="70">
        <v>1990</v>
      </c>
      <c r="B27" s="71">
        <v>467</v>
      </c>
      <c r="C27" s="71">
        <v>19</v>
      </c>
      <c r="D27" s="71">
        <v>27</v>
      </c>
      <c r="E27" s="71">
        <v>10</v>
      </c>
      <c r="F27" s="81">
        <f t="shared" si="0"/>
        <v>523</v>
      </c>
      <c r="G27" s="3"/>
    </row>
    <row r="28" spans="1:7" x14ac:dyDescent="0.2">
      <c r="A28" s="28">
        <v>1991</v>
      </c>
      <c r="B28" s="5">
        <v>944</v>
      </c>
      <c r="C28" s="5">
        <v>56</v>
      </c>
      <c r="D28" s="5">
        <v>52</v>
      </c>
      <c r="E28" s="5">
        <v>33</v>
      </c>
      <c r="F28" s="82">
        <f t="shared" si="0"/>
        <v>1085</v>
      </c>
      <c r="G28" s="3"/>
    </row>
    <row r="29" spans="1:7" x14ac:dyDescent="0.2">
      <c r="A29" s="70">
        <v>1992</v>
      </c>
      <c r="B29" s="71">
        <v>1202</v>
      </c>
      <c r="C29" s="71">
        <v>89</v>
      </c>
      <c r="D29" s="71">
        <v>91</v>
      </c>
      <c r="E29" s="71">
        <v>32</v>
      </c>
      <c r="F29" s="81">
        <f t="shared" si="0"/>
        <v>1414</v>
      </c>
      <c r="G29" s="3"/>
    </row>
    <row r="30" spans="1:7" x14ac:dyDescent="0.2">
      <c r="A30" s="28">
        <v>1993</v>
      </c>
      <c r="B30" s="5">
        <v>1546</v>
      </c>
      <c r="C30" s="5">
        <v>123</v>
      </c>
      <c r="D30" s="5">
        <v>158</v>
      </c>
      <c r="E30" s="5">
        <v>28</v>
      </c>
      <c r="F30" s="82">
        <f t="shared" si="0"/>
        <v>1855</v>
      </c>
      <c r="G30" s="3"/>
    </row>
    <row r="31" spans="1:7" x14ac:dyDescent="0.2">
      <c r="A31" s="70">
        <v>1994</v>
      </c>
      <c r="B31" s="71">
        <v>1073</v>
      </c>
      <c r="C31" s="71">
        <v>117</v>
      </c>
      <c r="D31" s="71">
        <v>180</v>
      </c>
      <c r="E31" s="71">
        <v>15</v>
      </c>
      <c r="F31" s="81">
        <f t="shared" si="0"/>
        <v>1385</v>
      </c>
      <c r="G31" s="3"/>
    </row>
    <row r="32" spans="1:7" x14ac:dyDescent="0.2">
      <c r="A32" s="28">
        <v>1995</v>
      </c>
      <c r="B32" s="5">
        <v>401</v>
      </c>
      <c r="C32" s="5">
        <v>46</v>
      </c>
      <c r="D32" s="5">
        <v>152</v>
      </c>
      <c r="E32" s="5">
        <v>0</v>
      </c>
      <c r="F32" s="82">
        <f t="shared" si="0"/>
        <v>599</v>
      </c>
      <c r="G32" s="3"/>
    </row>
    <row r="33" spans="1:14" x14ac:dyDescent="0.2">
      <c r="A33" s="70">
        <v>1996</v>
      </c>
      <c r="B33" s="71">
        <v>433</v>
      </c>
      <c r="C33" s="71">
        <v>29</v>
      </c>
      <c r="D33" s="71">
        <v>111</v>
      </c>
      <c r="E33" s="71">
        <v>1</v>
      </c>
      <c r="F33" s="81">
        <f t="shared" si="0"/>
        <v>574</v>
      </c>
      <c r="G33" s="3"/>
    </row>
    <row r="34" spans="1:14" x14ac:dyDescent="0.2">
      <c r="A34" s="28">
        <v>1997</v>
      </c>
      <c r="B34" s="5">
        <v>538</v>
      </c>
      <c r="C34" s="5">
        <v>39</v>
      </c>
      <c r="D34" s="5">
        <v>216</v>
      </c>
      <c r="E34" s="5">
        <v>0</v>
      </c>
      <c r="F34" s="82">
        <f t="shared" si="0"/>
        <v>793</v>
      </c>
      <c r="G34" s="3"/>
    </row>
    <row r="35" spans="1:14" x14ac:dyDescent="0.2">
      <c r="A35" s="70">
        <v>1998</v>
      </c>
      <c r="B35" s="71">
        <v>893</v>
      </c>
      <c r="C35" s="71">
        <v>74</v>
      </c>
      <c r="D35" s="71">
        <v>339</v>
      </c>
      <c r="E35" s="71">
        <v>0</v>
      </c>
      <c r="F35" s="81">
        <f t="shared" si="0"/>
        <v>1306</v>
      </c>
      <c r="G35" s="3"/>
    </row>
    <row r="36" spans="1:14" x14ac:dyDescent="0.2">
      <c r="A36" s="28">
        <v>1999</v>
      </c>
      <c r="B36" s="5">
        <v>1008</v>
      </c>
      <c r="C36" s="5">
        <v>46</v>
      </c>
      <c r="D36" s="5">
        <v>178</v>
      </c>
      <c r="E36" s="5">
        <v>0</v>
      </c>
      <c r="F36" s="82">
        <f t="shared" si="0"/>
        <v>1232</v>
      </c>
      <c r="G36" s="3"/>
    </row>
    <row r="37" spans="1:14" x14ac:dyDescent="0.2">
      <c r="A37" s="70">
        <v>2000</v>
      </c>
      <c r="B37" s="71">
        <v>1737</v>
      </c>
      <c r="C37" s="71">
        <v>82</v>
      </c>
      <c r="D37" s="71">
        <v>370</v>
      </c>
      <c r="E37" s="71">
        <v>0</v>
      </c>
      <c r="F37" s="81">
        <f t="shared" si="0"/>
        <v>2189</v>
      </c>
      <c r="G37" s="3"/>
    </row>
    <row r="38" spans="1:14" x14ac:dyDescent="0.2">
      <c r="A38" s="28">
        <v>2001</v>
      </c>
      <c r="B38" s="5">
        <v>2077</v>
      </c>
      <c r="C38" s="5">
        <v>79</v>
      </c>
      <c r="D38" s="5">
        <v>321</v>
      </c>
      <c r="E38" s="5">
        <v>0</v>
      </c>
      <c r="F38" s="82">
        <f t="shared" si="0"/>
        <v>2477</v>
      </c>
      <c r="G38" s="3"/>
    </row>
    <row r="39" spans="1:14" x14ac:dyDescent="0.2">
      <c r="A39" s="70">
        <v>2002</v>
      </c>
      <c r="B39" s="71">
        <v>1226</v>
      </c>
      <c r="C39" s="71">
        <v>61</v>
      </c>
      <c r="D39" s="71">
        <v>284</v>
      </c>
      <c r="E39" s="71">
        <v>0</v>
      </c>
      <c r="F39" s="81">
        <f t="shared" si="0"/>
        <v>1571</v>
      </c>
      <c r="G39" s="3"/>
    </row>
    <row r="40" spans="1:14" x14ac:dyDescent="0.2">
      <c r="A40" s="28">
        <v>2003</v>
      </c>
      <c r="B40" s="5">
        <v>1797</v>
      </c>
      <c r="C40" s="5">
        <v>61</v>
      </c>
      <c r="D40" s="5">
        <v>399</v>
      </c>
      <c r="E40" s="5">
        <v>0</v>
      </c>
      <c r="F40" s="82">
        <f t="shared" si="0"/>
        <v>2257</v>
      </c>
      <c r="G40" s="3"/>
    </row>
    <row r="41" spans="1:14" x14ac:dyDescent="0.2">
      <c r="A41" s="70">
        <v>2004</v>
      </c>
      <c r="B41" s="71">
        <v>1394</v>
      </c>
      <c r="C41" s="71">
        <v>86</v>
      </c>
      <c r="D41" s="71">
        <v>441</v>
      </c>
      <c r="E41" s="71">
        <v>0</v>
      </c>
      <c r="F41" s="81">
        <f t="shared" si="0"/>
        <v>1921</v>
      </c>
      <c r="G41" s="3"/>
    </row>
    <row r="42" spans="1:14" x14ac:dyDescent="0.2">
      <c r="A42" s="28">
        <v>2005</v>
      </c>
      <c r="B42" s="5">
        <v>1709</v>
      </c>
      <c r="C42" s="5">
        <v>85</v>
      </c>
      <c r="D42" s="5">
        <v>528</v>
      </c>
      <c r="E42" s="5">
        <v>0</v>
      </c>
      <c r="F42" s="82">
        <f t="shared" si="0"/>
        <v>2322</v>
      </c>
      <c r="G42" s="3"/>
    </row>
    <row r="43" spans="1:14" x14ac:dyDescent="0.2">
      <c r="A43" s="70">
        <v>2006</v>
      </c>
      <c r="B43" s="71">
        <v>2165</v>
      </c>
      <c r="C43" s="71">
        <v>121</v>
      </c>
      <c r="D43" s="71">
        <v>754</v>
      </c>
      <c r="E43" s="71">
        <v>0</v>
      </c>
      <c r="F43" s="81">
        <f t="shared" si="0"/>
        <v>3040</v>
      </c>
      <c r="G43" s="3"/>
    </row>
    <row r="44" spans="1:14" x14ac:dyDescent="0.2">
      <c r="A44" s="28">
        <v>2007</v>
      </c>
      <c r="B44" s="5">
        <v>1984</v>
      </c>
      <c r="C44" s="5">
        <v>71</v>
      </c>
      <c r="D44" s="5">
        <v>924</v>
      </c>
      <c r="E44" s="5">
        <v>0</v>
      </c>
      <c r="F44" s="82">
        <f t="shared" si="0"/>
        <v>2979</v>
      </c>
      <c r="G44" s="3"/>
    </row>
    <row r="45" spans="1:14" x14ac:dyDescent="0.2">
      <c r="A45" s="70">
        <v>2008</v>
      </c>
      <c r="B45" s="71">
        <v>1888</v>
      </c>
      <c r="C45" s="71">
        <v>63</v>
      </c>
      <c r="D45" s="71">
        <v>1075</v>
      </c>
      <c r="E45" s="71">
        <v>0</v>
      </c>
      <c r="F45" s="81">
        <f t="shared" si="0"/>
        <v>3026</v>
      </c>
      <c r="G45" s="3"/>
      <c r="I45" s="89"/>
    </row>
    <row r="46" spans="1:14" x14ac:dyDescent="0.2">
      <c r="A46" s="28">
        <v>2009</v>
      </c>
      <c r="B46" s="5">
        <v>1648</v>
      </c>
      <c r="C46" s="5">
        <v>51</v>
      </c>
      <c r="D46" s="5">
        <v>805</v>
      </c>
      <c r="E46" s="5">
        <v>0</v>
      </c>
      <c r="F46" s="82">
        <f t="shared" si="0"/>
        <v>2504</v>
      </c>
      <c r="G46" s="3"/>
      <c r="I46" s="89"/>
      <c r="N46" s="17"/>
    </row>
    <row r="47" spans="1:14" x14ac:dyDescent="0.2">
      <c r="A47" s="70">
        <v>2010</v>
      </c>
      <c r="B47" s="71">
        <v>979</v>
      </c>
      <c r="C47" s="71">
        <v>56</v>
      </c>
      <c r="D47" s="71">
        <v>627</v>
      </c>
      <c r="E47" s="71">
        <v>0</v>
      </c>
      <c r="F47" s="81">
        <f t="shared" si="0"/>
        <v>1662</v>
      </c>
      <c r="G47" s="3"/>
      <c r="I47" s="89"/>
    </row>
    <row r="48" spans="1:14" x14ac:dyDescent="0.2">
      <c r="A48" s="28">
        <v>2011</v>
      </c>
      <c r="B48" s="5">
        <v>1657</v>
      </c>
      <c r="C48" s="5">
        <v>41</v>
      </c>
      <c r="D48" s="5">
        <v>859</v>
      </c>
      <c r="E48" s="5">
        <v>0</v>
      </c>
      <c r="F48" s="82">
        <f t="shared" ref="F48:F49" si="1">SUM(B48:E48)</f>
        <v>2557</v>
      </c>
      <c r="G48" s="3"/>
      <c r="I48" s="89"/>
    </row>
    <row r="49" spans="1:8" ht="15" x14ac:dyDescent="0.2">
      <c r="A49" s="70">
        <v>2012</v>
      </c>
      <c r="B49" s="71">
        <v>1930</v>
      </c>
      <c r="C49" s="71">
        <v>69</v>
      </c>
      <c r="D49" s="71">
        <v>731</v>
      </c>
      <c r="E49" s="71">
        <v>0</v>
      </c>
      <c r="F49" s="81">
        <f t="shared" si="1"/>
        <v>2730</v>
      </c>
      <c r="G49" s="3"/>
      <c r="H49" s="6"/>
    </row>
    <row r="50" spans="1:8" ht="15" x14ac:dyDescent="0.2">
      <c r="A50" s="28">
        <v>2013</v>
      </c>
      <c r="B50" s="5">
        <v>1145</v>
      </c>
      <c r="C50" s="5">
        <v>65</v>
      </c>
      <c r="D50" s="5">
        <v>1235</v>
      </c>
      <c r="E50" s="5">
        <v>0</v>
      </c>
      <c r="F50" s="82">
        <f t="shared" ref="F50" si="2">SUM(B50:E50)</f>
        <v>2445</v>
      </c>
      <c r="G50" s="3"/>
      <c r="H50" s="6"/>
    </row>
    <row r="51" spans="1:8" ht="15" x14ac:dyDescent="0.2">
      <c r="A51" s="70">
        <v>2014</v>
      </c>
      <c r="B51" s="71">
        <v>1654</v>
      </c>
      <c r="C51" s="71">
        <v>75</v>
      </c>
      <c r="D51" s="71">
        <v>1284</v>
      </c>
      <c r="E51" s="71">
        <v>0</v>
      </c>
      <c r="F51" s="81">
        <f t="shared" ref="F51:F54" si="3">SUM(B51:E51)</f>
        <v>3013</v>
      </c>
      <c r="G51" s="3"/>
      <c r="H51" s="6"/>
    </row>
    <row r="52" spans="1:8" ht="15" x14ac:dyDescent="0.2">
      <c r="A52" s="28">
        <v>2015</v>
      </c>
      <c r="B52" s="5">
        <v>1534</v>
      </c>
      <c r="C52" s="5">
        <v>106</v>
      </c>
      <c r="D52" s="5">
        <v>2594</v>
      </c>
      <c r="E52" s="5">
        <v>0</v>
      </c>
      <c r="F52" s="82">
        <f t="shared" si="3"/>
        <v>4234</v>
      </c>
      <c r="G52" s="3"/>
      <c r="H52" s="6"/>
    </row>
    <row r="53" spans="1:8" ht="15" x14ac:dyDescent="0.2">
      <c r="A53" s="70">
        <v>2016</v>
      </c>
      <c r="B53" s="71">
        <v>2146</v>
      </c>
      <c r="C53" s="71">
        <v>127</v>
      </c>
      <c r="D53" s="71">
        <v>2200</v>
      </c>
      <c r="E53" s="71">
        <v>0</v>
      </c>
      <c r="F53" s="81">
        <f t="shared" si="3"/>
        <v>4473</v>
      </c>
      <c r="G53" s="3"/>
      <c r="H53" s="6"/>
    </row>
    <row r="54" spans="1:8" ht="15" x14ac:dyDescent="0.2">
      <c r="A54" s="28">
        <v>2017</v>
      </c>
      <c r="B54" s="5">
        <v>2305</v>
      </c>
      <c r="C54" s="5">
        <v>129</v>
      </c>
      <c r="D54" s="5">
        <v>3968</v>
      </c>
      <c r="E54" s="5">
        <v>0</v>
      </c>
      <c r="F54" s="82">
        <f t="shared" si="3"/>
        <v>6402</v>
      </c>
      <c r="G54" s="3"/>
      <c r="H54" s="6"/>
    </row>
    <row r="55" spans="1:8" ht="15" x14ac:dyDescent="0.2">
      <c r="A55" s="70">
        <v>2018</v>
      </c>
      <c r="B55" s="71">
        <v>2592</v>
      </c>
      <c r="C55" s="71">
        <v>118</v>
      </c>
      <c r="D55" s="71">
        <v>3546</v>
      </c>
      <c r="E55" s="71">
        <v>1</v>
      </c>
      <c r="F55" s="81">
        <f t="shared" ref="F55" si="4">SUM(B55:E55)</f>
        <v>6257</v>
      </c>
      <c r="G55" s="3"/>
      <c r="H55" s="6"/>
    </row>
    <row r="56" spans="1:8" ht="15" x14ac:dyDescent="0.2">
      <c r="A56" s="28">
        <v>2019</v>
      </c>
      <c r="B56" s="5">
        <v>4136</v>
      </c>
      <c r="C56" s="5">
        <v>102</v>
      </c>
      <c r="D56" s="5">
        <v>4988</v>
      </c>
      <c r="E56" s="5">
        <v>0</v>
      </c>
      <c r="F56" s="82">
        <f t="shared" ref="F56:F62" si="5">SUM(B56:E56)</f>
        <v>9226</v>
      </c>
      <c r="G56" s="3"/>
      <c r="H56" s="6"/>
    </row>
    <row r="57" spans="1:8" ht="15" x14ac:dyDescent="0.2">
      <c r="A57" s="70">
        <v>2020</v>
      </c>
      <c r="B57" s="71">
        <v>1864</v>
      </c>
      <c r="C57" s="71">
        <v>90</v>
      </c>
      <c r="D57" s="71">
        <v>2377</v>
      </c>
      <c r="E57" s="71">
        <v>0</v>
      </c>
      <c r="F57" s="81">
        <f t="shared" si="5"/>
        <v>4331</v>
      </c>
      <c r="G57" s="3"/>
      <c r="H57" s="6"/>
    </row>
    <row r="58" spans="1:8" ht="15" x14ac:dyDescent="0.2">
      <c r="A58" s="28">
        <v>2021</v>
      </c>
      <c r="B58" s="5">
        <v>867</v>
      </c>
      <c r="C58" s="5">
        <v>107</v>
      </c>
      <c r="D58" s="5">
        <v>1488</v>
      </c>
      <c r="E58" s="5">
        <v>0</v>
      </c>
      <c r="F58" s="82">
        <f t="shared" si="5"/>
        <v>2462</v>
      </c>
      <c r="G58" s="3"/>
      <c r="H58" s="6"/>
    </row>
    <row r="59" spans="1:8" ht="15" customHeight="1" x14ac:dyDescent="0.2">
      <c r="A59" s="70">
        <v>2022</v>
      </c>
      <c r="B59" s="71">
        <v>1541</v>
      </c>
      <c r="C59" s="71">
        <v>98</v>
      </c>
      <c r="D59" s="71">
        <v>2882</v>
      </c>
      <c r="E59" s="71">
        <v>0</v>
      </c>
      <c r="F59" s="81">
        <f t="shared" si="5"/>
        <v>4521</v>
      </c>
      <c r="G59" s="3"/>
      <c r="H59" s="6"/>
    </row>
    <row r="60" spans="1:8" ht="15" customHeight="1" x14ac:dyDescent="0.2">
      <c r="A60" s="28">
        <v>2023</v>
      </c>
      <c r="B60" s="5">
        <v>2477</v>
      </c>
      <c r="C60" s="5">
        <v>139</v>
      </c>
      <c r="D60" s="5">
        <v>4109</v>
      </c>
      <c r="E60" s="5">
        <v>0</v>
      </c>
      <c r="F60" s="82">
        <f t="shared" si="5"/>
        <v>6725</v>
      </c>
      <c r="G60" s="3"/>
      <c r="H60" s="6"/>
    </row>
    <row r="61" spans="1:8" ht="15" customHeight="1" x14ac:dyDescent="0.2">
      <c r="A61" s="70">
        <v>2024</v>
      </c>
      <c r="B61" s="71">
        <v>2497</v>
      </c>
      <c r="C61" s="71">
        <v>103</v>
      </c>
      <c r="D61" s="71">
        <v>4353</v>
      </c>
      <c r="E61" s="71">
        <v>0</v>
      </c>
      <c r="F61" s="81">
        <f t="shared" si="5"/>
        <v>6953</v>
      </c>
      <c r="G61" s="3"/>
      <c r="H61" s="6"/>
    </row>
    <row r="62" spans="1:8" ht="15" customHeight="1" x14ac:dyDescent="0.2">
      <c r="A62" s="28">
        <v>2025</v>
      </c>
      <c r="B62" s="5">
        <v>1306</v>
      </c>
      <c r="C62" s="5">
        <v>4</v>
      </c>
      <c r="D62" s="5">
        <v>345</v>
      </c>
      <c r="E62" s="5">
        <v>0</v>
      </c>
      <c r="F62" s="82">
        <f t="shared" si="5"/>
        <v>1655</v>
      </c>
      <c r="G62" s="3"/>
      <c r="H62" s="6"/>
    </row>
    <row r="63" spans="1:8" ht="6.75" customHeight="1" x14ac:dyDescent="0.25">
      <c r="A63" s="44"/>
      <c r="B63" s="44"/>
      <c r="C63" s="44"/>
      <c r="D63" s="44"/>
      <c r="E63" s="44"/>
      <c r="F63" s="44"/>
      <c r="G63" s="3"/>
    </row>
    <row r="64" spans="1:8" ht="15" x14ac:dyDescent="0.2">
      <c r="A64" s="68" t="s">
        <v>32</v>
      </c>
      <c r="B64" s="68">
        <f>SUM(B7:B62)</f>
        <v>64434</v>
      </c>
      <c r="C64" s="68">
        <f t="shared" ref="C64:F64" si="6">SUM(C7:C62)</f>
        <v>2962</v>
      </c>
      <c r="D64" s="68">
        <f t="shared" si="6"/>
        <v>45076</v>
      </c>
      <c r="E64" s="68">
        <f t="shared" si="6"/>
        <v>139</v>
      </c>
      <c r="F64" s="68">
        <f t="shared" si="6"/>
        <v>112611</v>
      </c>
      <c r="G64" s="3"/>
    </row>
    <row r="65" spans="1:7" x14ac:dyDescent="0.2">
      <c r="A65" s="53"/>
      <c r="B65" s="87">
        <f>B64*100/$F$64</f>
        <v>57.218211364786747</v>
      </c>
      <c r="C65" s="87">
        <v>2.7</v>
      </c>
      <c r="D65" s="87">
        <f t="shared" ref="D65:E65" si="7">D64*100/$F$64</f>
        <v>40.028061201836408</v>
      </c>
      <c r="E65" s="87">
        <f t="shared" si="7"/>
        <v>0.12343376757155163</v>
      </c>
      <c r="F65" s="87">
        <f>SUM(B65:E65)</f>
        <v>100.06970633419471</v>
      </c>
      <c r="G65" s="3"/>
    </row>
    <row r="66" spans="1:7" x14ac:dyDescent="0.2">
      <c r="A66" s="4"/>
      <c r="B66" s="79"/>
      <c r="C66" s="79"/>
      <c r="D66" s="79"/>
      <c r="E66" s="79"/>
      <c r="F66" s="4"/>
      <c r="G66" s="3"/>
    </row>
    <row r="67" spans="1:7" x14ac:dyDescent="0.2">
      <c r="A67" s="4"/>
      <c r="B67" s="4"/>
      <c r="C67" s="4"/>
      <c r="D67" s="4"/>
      <c r="E67" s="4"/>
      <c r="F67" s="4"/>
      <c r="G67" s="3"/>
    </row>
    <row r="68" spans="1:7" x14ac:dyDescent="0.2">
      <c r="A68" s="4"/>
      <c r="B68" s="4"/>
      <c r="C68" s="4"/>
      <c r="D68" s="4"/>
      <c r="E68" s="4"/>
      <c r="F68" s="4"/>
      <c r="G68" s="3"/>
    </row>
    <row r="69" spans="1:7" x14ac:dyDescent="0.2">
      <c r="A69" s="4"/>
      <c r="B69" s="4"/>
      <c r="C69" s="4"/>
      <c r="D69" s="4"/>
      <c r="E69" s="4"/>
      <c r="F69" s="4"/>
      <c r="G69" s="3"/>
    </row>
    <row r="70" spans="1:7" x14ac:dyDescent="0.2">
      <c r="A70" s="4"/>
      <c r="B70" s="4"/>
      <c r="C70" s="4"/>
      <c r="D70" s="4"/>
      <c r="E70" s="4"/>
      <c r="F70" s="4"/>
    </row>
  </sheetData>
  <mergeCells count="6">
    <mergeCell ref="E4:E5"/>
    <mergeCell ref="A4:A5"/>
    <mergeCell ref="F4:F5"/>
    <mergeCell ref="B4:B5"/>
    <mergeCell ref="C4:C5"/>
    <mergeCell ref="D4:D5"/>
  </mergeCells>
  <phoneticPr fontId="0" type="noConversion"/>
  <pageMargins left="0.75" right="0.75" top="0.43" bottom="1" header="0" footer="0"/>
  <pageSetup paperSize="9" orientation="portrait" r:id="rId1"/>
  <headerFooter alignWithMargins="0"/>
  <ignoredErrors>
    <ignoredError sqref="F58:F62 F7:F57" formulaRange="1"/>
    <ignoredError sqref="B65 D65:F65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J66"/>
  <sheetViews>
    <sheetView zoomScaleNormal="100" workbookViewId="0">
      <selection activeCell="C81" sqref="C81"/>
    </sheetView>
  </sheetViews>
  <sheetFormatPr baseColWidth="10" defaultColWidth="11.42578125" defaultRowHeight="12.75" x14ac:dyDescent="0.2"/>
  <cols>
    <col min="1" max="1" width="16.42578125" customWidth="1"/>
    <col min="2" max="2" width="14.5703125" customWidth="1"/>
    <col min="3" max="3" width="14.85546875" customWidth="1"/>
    <col min="4" max="4" width="12.85546875" customWidth="1"/>
    <col min="5" max="5" width="18" customWidth="1"/>
    <col min="6" max="6" width="10.28515625" customWidth="1"/>
  </cols>
  <sheetData>
    <row r="2" spans="1:6" ht="17.25" x14ac:dyDescent="0.3">
      <c r="A2" s="11" t="s">
        <v>125</v>
      </c>
      <c r="B2" s="11"/>
      <c r="C2" s="11"/>
      <c r="D2" s="11"/>
      <c r="E2" s="11"/>
      <c r="F2" s="16"/>
    </row>
    <row r="3" spans="1:6" ht="15.75" customHeight="1" x14ac:dyDescent="0.2"/>
    <row r="4" spans="1:6" ht="17.25" customHeight="1" x14ac:dyDescent="0.2">
      <c r="A4" s="94" t="s">
        <v>103</v>
      </c>
      <c r="B4" s="94" t="s">
        <v>35</v>
      </c>
      <c r="C4" s="93" t="s">
        <v>52</v>
      </c>
      <c r="D4" s="93" t="s">
        <v>34</v>
      </c>
      <c r="E4" s="94" t="s">
        <v>33</v>
      </c>
      <c r="F4" s="93" t="s">
        <v>32</v>
      </c>
    </row>
    <row r="5" spans="1:6" ht="23.25" customHeight="1" x14ac:dyDescent="0.2">
      <c r="A5" s="94"/>
      <c r="B5" s="94"/>
      <c r="C5" s="93"/>
      <c r="D5" s="93"/>
      <c r="E5" s="94"/>
      <c r="F5" s="93"/>
    </row>
    <row r="6" spans="1:6" ht="9.75" customHeight="1" x14ac:dyDescent="0.2">
      <c r="A6" s="21"/>
      <c r="B6" s="21"/>
      <c r="C6" s="21"/>
      <c r="D6" s="21"/>
      <c r="E6" s="21"/>
      <c r="F6" s="21"/>
    </row>
    <row r="7" spans="1:6" ht="15" x14ac:dyDescent="0.25">
      <c r="A7" s="69">
        <v>1970</v>
      </c>
      <c r="B7" s="66">
        <v>0</v>
      </c>
      <c r="C7" s="66">
        <v>562</v>
      </c>
      <c r="D7" s="66">
        <v>6</v>
      </c>
      <c r="E7" s="66">
        <v>1</v>
      </c>
      <c r="F7" s="77">
        <f t="shared" ref="F7:F8" si="0">SUM(B7:E7)</f>
        <v>569</v>
      </c>
    </row>
    <row r="8" spans="1:6" ht="15" x14ac:dyDescent="0.25">
      <c r="A8" s="27">
        <v>1971</v>
      </c>
      <c r="B8" s="8">
        <v>0</v>
      </c>
      <c r="C8" s="8">
        <v>158</v>
      </c>
      <c r="D8" s="8">
        <v>0</v>
      </c>
      <c r="E8" s="8">
        <v>0</v>
      </c>
      <c r="F8" s="80">
        <f t="shared" si="0"/>
        <v>158</v>
      </c>
    </row>
    <row r="9" spans="1:6" ht="15" x14ac:dyDescent="0.25">
      <c r="A9" s="69">
        <v>1972</v>
      </c>
      <c r="B9" s="66">
        <v>0</v>
      </c>
      <c r="C9" s="66">
        <v>245</v>
      </c>
      <c r="D9" s="66">
        <v>2</v>
      </c>
      <c r="E9" s="66">
        <v>0</v>
      </c>
      <c r="F9" s="77">
        <f>SUM(B9:E9)</f>
        <v>247</v>
      </c>
    </row>
    <row r="10" spans="1:6" ht="15" x14ac:dyDescent="0.25">
      <c r="A10" s="27">
        <v>1973</v>
      </c>
      <c r="B10" s="8">
        <v>0</v>
      </c>
      <c r="C10" s="8">
        <v>298</v>
      </c>
      <c r="D10" s="8">
        <v>3</v>
      </c>
      <c r="E10" s="8">
        <v>0</v>
      </c>
      <c r="F10" s="80">
        <f t="shared" ref="F10:F50" si="1">SUM(B10:E10)</f>
        <v>301</v>
      </c>
    </row>
    <row r="11" spans="1:6" ht="15" x14ac:dyDescent="0.25">
      <c r="A11" s="69">
        <v>1974</v>
      </c>
      <c r="B11" s="66">
        <v>0</v>
      </c>
      <c r="C11" s="66">
        <v>342</v>
      </c>
      <c r="D11" s="66">
        <v>3</v>
      </c>
      <c r="E11" s="66">
        <v>1</v>
      </c>
      <c r="F11" s="77">
        <f t="shared" si="1"/>
        <v>346</v>
      </c>
    </row>
    <row r="12" spans="1:6" ht="15" x14ac:dyDescent="0.25">
      <c r="A12" s="27">
        <v>1975</v>
      </c>
      <c r="B12" s="8">
        <v>0</v>
      </c>
      <c r="C12" s="8">
        <v>462</v>
      </c>
      <c r="D12" s="8">
        <v>2</v>
      </c>
      <c r="E12" s="8">
        <v>0</v>
      </c>
      <c r="F12" s="80">
        <f t="shared" si="1"/>
        <v>464</v>
      </c>
    </row>
    <row r="13" spans="1:6" ht="15" x14ac:dyDescent="0.25">
      <c r="A13" s="69">
        <v>1976</v>
      </c>
      <c r="B13" s="66">
        <v>0</v>
      </c>
      <c r="C13" s="66">
        <v>409</v>
      </c>
      <c r="D13" s="66">
        <v>1</v>
      </c>
      <c r="E13" s="66">
        <v>0</v>
      </c>
      <c r="F13" s="77">
        <f t="shared" si="1"/>
        <v>410</v>
      </c>
    </row>
    <row r="14" spans="1:6" ht="15" x14ac:dyDescent="0.25">
      <c r="A14" s="27">
        <v>1977</v>
      </c>
      <c r="B14" s="8">
        <v>0</v>
      </c>
      <c r="C14" s="8">
        <v>356</v>
      </c>
      <c r="D14" s="8">
        <v>1</v>
      </c>
      <c r="E14" s="8">
        <v>0</v>
      </c>
      <c r="F14" s="80">
        <f t="shared" si="1"/>
        <v>357</v>
      </c>
    </row>
    <row r="15" spans="1:6" ht="15" x14ac:dyDescent="0.25">
      <c r="A15" s="69">
        <v>1978</v>
      </c>
      <c r="B15" s="66">
        <v>0</v>
      </c>
      <c r="C15" s="66">
        <v>442</v>
      </c>
      <c r="D15" s="66">
        <v>1</v>
      </c>
      <c r="E15" s="66">
        <v>0</v>
      </c>
      <c r="F15" s="77">
        <f t="shared" si="1"/>
        <v>443</v>
      </c>
    </row>
    <row r="16" spans="1:6" ht="15" x14ac:dyDescent="0.25">
      <c r="A16" s="27">
        <v>1979</v>
      </c>
      <c r="B16" s="8">
        <v>0</v>
      </c>
      <c r="C16" s="8">
        <v>484</v>
      </c>
      <c r="D16" s="8">
        <v>2</v>
      </c>
      <c r="E16" s="8">
        <v>0</v>
      </c>
      <c r="F16" s="80">
        <f t="shared" si="1"/>
        <v>486</v>
      </c>
    </row>
    <row r="17" spans="1:6" ht="15" x14ac:dyDescent="0.25">
      <c r="A17" s="69">
        <v>1980</v>
      </c>
      <c r="B17" s="66">
        <v>1</v>
      </c>
      <c r="C17" s="66">
        <v>473</v>
      </c>
      <c r="D17" s="66">
        <v>0</v>
      </c>
      <c r="E17" s="66">
        <v>0</v>
      </c>
      <c r="F17" s="77">
        <f t="shared" si="1"/>
        <v>474</v>
      </c>
    </row>
    <row r="18" spans="1:6" ht="15" x14ac:dyDescent="0.25">
      <c r="A18" s="27">
        <v>1981</v>
      </c>
      <c r="B18" s="8">
        <v>2</v>
      </c>
      <c r="C18" s="8">
        <v>518</v>
      </c>
      <c r="D18" s="8">
        <v>0</v>
      </c>
      <c r="E18" s="8">
        <v>0</v>
      </c>
      <c r="F18" s="80">
        <f t="shared" si="1"/>
        <v>520</v>
      </c>
    </row>
    <row r="19" spans="1:6" ht="15" x14ac:dyDescent="0.25">
      <c r="A19" s="69">
        <v>1982</v>
      </c>
      <c r="B19" s="66">
        <v>2</v>
      </c>
      <c r="C19" s="66">
        <v>472</v>
      </c>
      <c r="D19" s="66">
        <v>0</v>
      </c>
      <c r="E19" s="66">
        <v>2</v>
      </c>
      <c r="F19" s="77">
        <f t="shared" si="1"/>
        <v>476</v>
      </c>
    </row>
    <row r="20" spans="1:6" ht="15" x14ac:dyDescent="0.25">
      <c r="A20" s="27">
        <v>1983</v>
      </c>
      <c r="B20" s="8">
        <v>1</v>
      </c>
      <c r="C20" s="8">
        <v>138</v>
      </c>
      <c r="D20" s="8">
        <v>2</v>
      </c>
      <c r="E20" s="8">
        <v>0</v>
      </c>
      <c r="F20" s="80">
        <f t="shared" si="1"/>
        <v>141</v>
      </c>
    </row>
    <row r="21" spans="1:6" ht="15" x14ac:dyDescent="0.25">
      <c r="A21" s="69">
        <v>1984</v>
      </c>
      <c r="B21" s="66">
        <v>0</v>
      </c>
      <c r="C21" s="66">
        <v>415</v>
      </c>
      <c r="D21" s="66">
        <v>13</v>
      </c>
      <c r="E21" s="66">
        <v>0</v>
      </c>
      <c r="F21" s="77">
        <f t="shared" si="1"/>
        <v>428</v>
      </c>
    </row>
    <row r="22" spans="1:6" ht="15" x14ac:dyDescent="0.25">
      <c r="A22" s="27">
        <v>1985</v>
      </c>
      <c r="B22" s="8">
        <v>1</v>
      </c>
      <c r="C22" s="8">
        <v>461</v>
      </c>
      <c r="D22" s="8">
        <v>17</v>
      </c>
      <c r="E22" s="8">
        <v>0</v>
      </c>
      <c r="F22" s="80">
        <f t="shared" si="1"/>
        <v>479</v>
      </c>
    </row>
    <row r="23" spans="1:6" ht="15" x14ac:dyDescent="0.25">
      <c r="A23" s="69">
        <v>1986</v>
      </c>
      <c r="B23" s="66">
        <v>0</v>
      </c>
      <c r="C23" s="66">
        <v>640</v>
      </c>
      <c r="D23" s="66">
        <v>19</v>
      </c>
      <c r="E23" s="66">
        <v>0</v>
      </c>
      <c r="F23" s="77">
        <f t="shared" si="1"/>
        <v>659</v>
      </c>
    </row>
    <row r="24" spans="1:6" ht="15" x14ac:dyDescent="0.25">
      <c r="A24" s="27">
        <v>1987</v>
      </c>
      <c r="B24" s="8">
        <v>0</v>
      </c>
      <c r="C24" s="8">
        <v>269</v>
      </c>
      <c r="D24" s="8">
        <v>11</v>
      </c>
      <c r="E24" s="8">
        <v>0</v>
      </c>
      <c r="F24" s="80">
        <f t="shared" si="1"/>
        <v>280</v>
      </c>
    </row>
    <row r="25" spans="1:6" ht="15" x14ac:dyDescent="0.25">
      <c r="A25" s="69">
        <v>1988</v>
      </c>
      <c r="B25" s="66">
        <v>0</v>
      </c>
      <c r="C25" s="66">
        <v>267</v>
      </c>
      <c r="D25" s="66">
        <v>11</v>
      </c>
      <c r="E25" s="66">
        <v>0</v>
      </c>
      <c r="F25" s="77">
        <f t="shared" si="1"/>
        <v>278</v>
      </c>
    </row>
    <row r="26" spans="1:6" ht="15" x14ac:dyDescent="0.25">
      <c r="A26" s="27">
        <v>1989</v>
      </c>
      <c r="B26" s="8">
        <v>2</v>
      </c>
      <c r="C26" s="8">
        <v>377</v>
      </c>
      <c r="D26" s="8">
        <v>17</v>
      </c>
      <c r="E26" s="8">
        <v>1</v>
      </c>
      <c r="F26" s="80">
        <f t="shared" si="1"/>
        <v>397</v>
      </c>
    </row>
    <row r="27" spans="1:6" ht="15" x14ac:dyDescent="0.25">
      <c r="A27" s="69">
        <v>1990</v>
      </c>
      <c r="B27" s="66">
        <v>10</v>
      </c>
      <c r="C27" s="66">
        <v>484</v>
      </c>
      <c r="D27" s="66">
        <v>29</v>
      </c>
      <c r="E27" s="66">
        <v>0</v>
      </c>
      <c r="F27" s="77">
        <f t="shared" si="1"/>
        <v>523</v>
      </c>
    </row>
    <row r="28" spans="1:6" ht="15" x14ac:dyDescent="0.25">
      <c r="A28" s="27">
        <v>1991</v>
      </c>
      <c r="B28" s="8">
        <v>4</v>
      </c>
      <c r="C28" s="8">
        <v>1021</v>
      </c>
      <c r="D28" s="8">
        <v>41</v>
      </c>
      <c r="E28" s="8">
        <v>19</v>
      </c>
      <c r="F28" s="80">
        <f t="shared" si="1"/>
        <v>1085</v>
      </c>
    </row>
    <row r="29" spans="1:6" ht="15" x14ac:dyDescent="0.25">
      <c r="A29" s="69">
        <v>1992</v>
      </c>
      <c r="B29" s="66">
        <v>9</v>
      </c>
      <c r="C29" s="66">
        <v>1325</v>
      </c>
      <c r="D29" s="66">
        <v>59</v>
      </c>
      <c r="E29" s="66">
        <v>21</v>
      </c>
      <c r="F29" s="77">
        <f t="shared" si="1"/>
        <v>1414</v>
      </c>
    </row>
    <row r="30" spans="1:6" ht="15" x14ac:dyDescent="0.25">
      <c r="A30" s="27">
        <v>1993</v>
      </c>
      <c r="B30" s="8">
        <v>21</v>
      </c>
      <c r="C30" s="8">
        <v>1738</v>
      </c>
      <c r="D30" s="8">
        <v>52</v>
      </c>
      <c r="E30" s="8">
        <v>44</v>
      </c>
      <c r="F30" s="80">
        <f t="shared" si="1"/>
        <v>1855</v>
      </c>
    </row>
    <row r="31" spans="1:6" ht="15" x14ac:dyDescent="0.25">
      <c r="A31" s="69">
        <v>1994</v>
      </c>
      <c r="B31" s="66">
        <v>10</v>
      </c>
      <c r="C31" s="66">
        <v>1256</v>
      </c>
      <c r="D31" s="66">
        <v>53</v>
      </c>
      <c r="E31" s="66">
        <v>66</v>
      </c>
      <c r="F31" s="77">
        <f t="shared" si="1"/>
        <v>1385</v>
      </c>
    </row>
    <row r="32" spans="1:6" ht="15" x14ac:dyDescent="0.25">
      <c r="A32" s="27">
        <v>1995</v>
      </c>
      <c r="B32" s="8">
        <v>7</v>
      </c>
      <c r="C32" s="8">
        <v>512</v>
      </c>
      <c r="D32" s="8">
        <v>15</v>
      </c>
      <c r="E32" s="8">
        <v>65</v>
      </c>
      <c r="F32" s="80">
        <f t="shared" si="1"/>
        <v>599</v>
      </c>
    </row>
    <row r="33" spans="1:10" ht="15" x14ac:dyDescent="0.25">
      <c r="A33" s="69">
        <v>1996</v>
      </c>
      <c r="B33" s="66">
        <v>4</v>
      </c>
      <c r="C33" s="66">
        <v>493</v>
      </c>
      <c r="D33" s="66">
        <v>26</v>
      </c>
      <c r="E33" s="66">
        <v>51</v>
      </c>
      <c r="F33" s="77">
        <f t="shared" si="1"/>
        <v>574</v>
      </c>
    </row>
    <row r="34" spans="1:10" ht="15" x14ac:dyDescent="0.25">
      <c r="A34" s="27">
        <v>1997</v>
      </c>
      <c r="B34" s="8">
        <v>4</v>
      </c>
      <c r="C34" s="8">
        <v>661</v>
      </c>
      <c r="D34" s="8">
        <v>35</v>
      </c>
      <c r="E34" s="8">
        <v>93</v>
      </c>
      <c r="F34" s="80">
        <f t="shared" si="1"/>
        <v>793</v>
      </c>
    </row>
    <row r="35" spans="1:10" ht="15" x14ac:dyDescent="0.25">
      <c r="A35" s="69">
        <v>1998</v>
      </c>
      <c r="B35" s="66">
        <v>7</v>
      </c>
      <c r="C35" s="66">
        <v>1078</v>
      </c>
      <c r="D35" s="66">
        <v>63</v>
      </c>
      <c r="E35" s="66">
        <v>158</v>
      </c>
      <c r="F35" s="77">
        <f t="shared" si="1"/>
        <v>1306</v>
      </c>
    </row>
    <row r="36" spans="1:10" ht="15" x14ac:dyDescent="0.25">
      <c r="A36" s="27">
        <v>1999</v>
      </c>
      <c r="B36" s="8">
        <v>8</v>
      </c>
      <c r="C36" s="8">
        <v>1099</v>
      </c>
      <c r="D36" s="8">
        <v>33</v>
      </c>
      <c r="E36" s="8">
        <v>92</v>
      </c>
      <c r="F36" s="80">
        <f t="shared" si="1"/>
        <v>1232</v>
      </c>
    </row>
    <row r="37" spans="1:10" ht="15" x14ac:dyDescent="0.25">
      <c r="A37" s="69">
        <v>2000</v>
      </c>
      <c r="B37" s="66">
        <v>8</v>
      </c>
      <c r="C37" s="66">
        <v>1847</v>
      </c>
      <c r="D37" s="66">
        <v>138</v>
      </c>
      <c r="E37" s="66">
        <v>196</v>
      </c>
      <c r="F37" s="77">
        <f t="shared" si="1"/>
        <v>2189</v>
      </c>
    </row>
    <row r="38" spans="1:10" ht="15" x14ac:dyDescent="0.25">
      <c r="A38" s="27">
        <v>2001</v>
      </c>
      <c r="B38" s="8">
        <v>7</v>
      </c>
      <c r="C38" s="8">
        <v>2204</v>
      </c>
      <c r="D38" s="8">
        <v>85</v>
      </c>
      <c r="E38" s="8">
        <v>181</v>
      </c>
      <c r="F38" s="80">
        <f t="shared" si="1"/>
        <v>2477</v>
      </c>
    </row>
    <row r="39" spans="1:10" ht="15" x14ac:dyDescent="0.25">
      <c r="A39" s="69">
        <v>2002</v>
      </c>
      <c r="B39" s="66">
        <v>10</v>
      </c>
      <c r="C39" s="66">
        <v>1356</v>
      </c>
      <c r="D39" s="66">
        <v>66</v>
      </c>
      <c r="E39" s="66">
        <v>139</v>
      </c>
      <c r="F39" s="77">
        <f t="shared" si="1"/>
        <v>1571</v>
      </c>
    </row>
    <row r="40" spans="1:10" ht="15" x14ac:dyDescent="0.25">
      <c r="A40" s="27">
        <v>2003</v>
      </c>
      <c r="B40" s="8">
        <v>5</v>
      </c>
      <c r="C40" s="8">
        <v>1929</v>
      </c>
      <c r="D40" s="8">
        <v>127</v>
      </c>
      <c r="E40" s="8">
        <v>196</v>
      </c>
      <c r="F40" s="80">
        <f t="shared" si="1"/>
        <v>2257</v>
      </c>
      <c r="J40" s="89"/>
    </row>
    <row r="41" spans="1:10" ht="15" x14ac:dyDescent="0.25">
      <c r="A41" s="69">
        <v>2004</v>
      </c>
      <c r="B41" s="66">
        <v>14</v>
      </c>
      <c r="C41" s="66">
        <v>1567</v>
      </c>
      <c r="D41" s="66">
        <v>104</v>
      </c>
      <c r="E41" s="66">
        <v>236</v>
      </c>
      <c r="F41" s="77">
        <f t="shared" si="1"/>
        <v>1921</v>
      </c>
      <c r="J41" s="89"/>
    </row>
    <row r="42" spans="1:10" ht="15" x14ac:dyDescent="0.25">
      <c r="A42" s="27">
        <v>2005</v>
      </c>
      <c r="B42" s="8">
        <v>22</v>
      </c>
      <c r="C42" s="8">
        <v>1884</v>
      </c>
      <c r="D42" s="8">
        <v>141</v>
      </c>
      <c r="E42" s="8">
        <v>275</v>
      </c>
      <c r="F42" s="80">
        <f t="shared" si="1"/>
        <v>2322</v>
      </c>
      <c r="J42" s="89"/>
    </row>
    <row r="43" spans="1:10" ht="15" x14ac:dyDescent="0.25">
      <c r="A43" s="69">
        <v>2006</v>
      </c>
      <c r="B43" s="66">
        <v>41</v>
      </c>
      <c r="C43" s="66">
        <v>2422</v>
      </c>
      <c r="D43" s="66">
        <v>186</v>
      </c>
      <c r="E43" s="66">
        <v>391</v>
      </c>
      <c r="F43" s="77">
        <f t="shared" si="1"/>
        <v>3040</v>
      </c>
      <c r="J43" s="89"/>
    </row>
    <row r="44" spans="1:10" ht="15" x14ac:dyDescent="0.25">
      <c r="A44" s="27">
        <v>2007</v>
      </c>
      <c r="B44" s="8">
        <v>44</v>
      </c>
      <c r="C44" s="8">
        <v>2302</v>
      </c>
      <c r="D44" s="8">
        <v>118</v>
      </c>
      <c r="E44" s="8">
        <v>515</v>
      </c>
      <c r="F44" s="80">
        <f t="shared" si="1"/>
        <v>2979</v>
      </c>
    </row>
    <row r="45" spans="1:10" ht="15" x14ac:dyDescent="0.25">
      <c r="A45" s="69">
        <v>2008</v>
      </c>
      <c r="B45" s="66">
        <v>34</v>
      </c>
      <c r="C45" s="66">
        <v>2185</v>
      </c>
      <c r="D45" s="66">
        <v>168</v>
      </c>
      <c r="E45" s="66">
        <v>639</v>
      </c>
      <c r="F45" s="77">
        <f t="shared" si="1"/>
        <v>3026</v>
      </c>
    </row>
    <row r="46" spans="1:10" ht="15" x14ac:dyDescent="0.25">
      <c r="A46" s="27">
        <v>2009</v>
      </c>
      <c r="B46" s="8">
        <v>40</v>
      </c>
      <c r="C46" s="8">
        <v>1887</v>
      </c>
      <c r="D46" s="8">
        <v>105</v>
      </c>
      <c r="E46" s="8">
        <v>472</v>
      </c>
      <c r="F46" s="80">
        <f t="shared" si="1"/>
        <v>2504</v>
      </c>
    </row>
    <row r="47" spans="1:10" ht="15" x14ac:dyDescent="0.25">
      <c r="A47" s="69">
        <v>2010</v>
      </c>
      <c r="B47" s="66">
        <v>41</v>
      </c>
      <c r="C47" s="66">
        <v>1110</v>
      </c>
      <c r="D47" s="66">
        <v>111</v>
      </c>
      <c r="E47" s="66">
        <v>400</v>
      </c>
      <c r="F47" s="77">
        <f t="shared" si="1"/>
        <v>1662</v>
      </c>
    </row>
    <row r="48" spans="1:10" ht="15" x14ac:dyDescent="0.25">
      <c r="A48" s="27">
        <v>2011</v>
      </c>
      <c r="B48" s="8">
        <v>56</v>
      </c>
      <c r="C48" s="8">
        <v>1603</v>
      </c>
      <c r="D48" s="8">
        <v>131</v>
      </c>
      <c r="E48" s="8">
        <v>767</v>
      </c>
      <c r="F48" s="80">
        <f t="shared" si="1"/>
        <v>2557</v>
      </c>
    </row>
    <row r="49" spans="1:7" ht="15" x14ac:dyDescent="0.25">
      <c r="A49" s="69">
        <v>2012</v>
      </c>
      <c r="B49" s="66">
        <v>95</v>
      </c>
      <c r="C49" s="66">
        <v>1842</v>
      </c>
      <c r="D49" s="66">
        <v>62</v>
      </c>
      <c r="E49" s="66">
        <v>731</v>
      </c>
      <c r="F49" s="77">
        <f t="shared" si="1"/>
        <v>2730</v>
      </c>
    </row>
    <row r="50" spans="1:7" ht="15" x14ac:dyDescent="0.25">
      <c r="A50" s="27">
        <v>2013</v>
      </c>
      <c r="B50" s="8">
        <v>96</v>
      </c>
      <c r="C50" s="8">
        <v>998</v>
      </c>
      <c r="D50" s="8">
        <v>92</v>
      </c>
      <c r="E50" s="8">
        <v>1259</v>
      </c>
      <c r="F50" s="80">
        <f t="shared" si="1"/>
        <v>2445</v>
      </c>
    </row>
    <row r="51" spans="1:7" ht="15" x14ac:dyDescent="0.25">
      <c r="A51" s="69">
        <v>2014</v>
      </c>
      <c r="B51" s="66">
        <v>120</v>
      </c>
      <c r="C51" s="66">
        <v>1363</v>
      </c>
      <c r="D51" s="66">
        <v>203</v>
      </c>
      <c r="E51" s="66">
        <v>1327</v>
      </c>
      <c r="F51" s="77">
        <f t="shared" ref="F51" si="2">SUM(B51:E51)</f>
        <v>3013</v>
      </c>
    </row>
    <row r="52" spans="1:7" ht="15" x14ac:dyDescent="0.25">
      <c r="A52" s="27">
        <v>2015</v>
      </c>
      <c r="B52" s="8">
        <v>190</v>
      </c>
      <c r="C52" s="8">
        <v>1283</v>
      </c>
      <c r="D52" s="8">
        <v>106</v>
      </c>
      <c r="E52" s="8">
        <v>2655</v>
      </c>
      <c r="F52" s="80">
        <f t="shared" ref="F52:F62" si="3">SUM(B52:E52)</f>
        <v>4234</v>
      </c>
    </row>
    <row r="53" spans="1:7" ht="15" x14ac:dyDescent="0.25">
      <c r="A53" s="69">
        <v>2016</v>
      </c>
      <c r="B53" s="66">
        <v>191</v>
      </c>
      <c r="C53" s="66">
        <v>1736</v>
      </c>
      <c r="D53" s="66">
        <v>241</v>
      </c>
      <c r="E53" s="66">
        <v>2305</v>
      </c>
      <c r="F53" s="77">
        <f t="shared" si="3"/>
        <v>4473</v>
      </c>
    </row>
    <row r="54" spans="1:7" ht="15" x14ac:dyDescent="0.25">
      <c r="A54" s="27">
        <v>2017</v>
      </c>
      <c r="B54" s="8">
        <v>230</v>
      </c>
      <c r="C54" s="8">
        <v>1904</v>
      </c>
      <c r="D54" s="8">
        <v>221</v>
      </c>
      <c r="E54" s="8">
        <v>4047</v>
      </c>
      <c r="F54" s="80">
        <f t="shared" si="3"/>
        <v>6402</v>
      </c>
    </row>
    <row r="55" spans="1:7" ht="15" x14ac:dyDescent="0.25">
      <c r="A55" s="69">
        <v>2018</v>
      </c>
      <c r="B55" s="66">
        <v>206</v>
      </c>
      <c r="C55" s="66">
        <v>2258</v>
      </c>
      <c r="D55" s="66">
        <v>120</v>
      </c>
      <c r="E55" s="66">
        <v>3673</v>
      </c>
      <c r="F55" s="77">
        <f t="shared" si="3"/>
        <v>6257</v>
      </c>
      <c r="G55" s="3"/>
    </row>
    <row r="56" spans="1:7" ht="15" x14ac:dyDescent="0.25">
      <c r="A56" s="27">
        <v>2019</v>
      </c>
      <c r="B56" s="8">
        <v>210</v>
      </c>
      <c r="C56" s="8">
        <v>3366</v>
      </c>
      <c r="D56" s="8">
        <v>438</v>
      </c>
      <c r="E56" s="8">
        <v>5212</v>
      </c>
      <c r="F56" s="80">
        <f t="shared" ref="F56" si="4">SUM(B56:E56)</f>
        <v>9226</v>
      </c>
    </row>
    <row r="57" spans="1:7" ht="15" x14ac:dyDescent="0.25">
      <c r="A57" s="69">
        <v>2020</v>
      </c>
      <c r="B57" s="66">
        <v>156</v>
      </c>
      <c r="C57" s="66">
        <v>1480</v>
      </c>
      <c r="D57" s="66">
        <v>162</v>
      </c>
      <c r="E57" s="66">
        <v>2533</v>
      </c>
      <c r="F57" s="77">
        <f>SUM(B57:E57)</f>
        <v>4331</v>
      </c>
    </row>
    <row r="58" spans="1:7" ht="15" x14ac:dyDescent="0.25">
      <c r="A58" s="27">
        <v>2021</v>
      </c>
      <c r="B58" s="8">
        <v>142</v>
      </c>
      <c r="C58" s="8">
        <v>690</v>
      </c>
      <c r="D58" s="8">
        <v>25</v>
      </c>
      <c r="E58" s="8">
        <v>1605</v>
      </c>
      <c r="F58" s="80">
        <f>SUM(B58:E58)</f>
        <v>2462</v>
      </c>
    </row>
    <row r="59" spans="1:7" ht="15" x14ac:dyDescent="0.25">
      <c r="A59" s="69">
        <v>2022</v>
      </c>
      <c r="B59" s="66">
        <v>179</v>
      </c>
      <c r="C59" s="66">
        <v>1376</v>
      </c>
      <c r="D59" s="66">
        <v>25</v>
      </c>
      <c r="E59" s="66">
        <v>2941</v>
      </c>
      <c r="F59" s="77">
        <f t="shared" si="3"/>
        <v>4521</v>
      </c>
    </row>
    <row r="60" spans="1:7" ht="15" x14ac:dyDescent="0.25">
      <c r="A60" s="27">
        <v>2023</v>
      </c>
      <c r="B60" s="8">
        <v>304</v>
      </c>
      <c r="C60" s="8">
        <v>2273</v>
      </c>
      <c r="D60" s="8">
        <v>80</v>
      </c>
      <c r="E60" s="8">
        <v>4068</v>
      </c>
      <c r="F60" s="80">
        <f t="shared" si="3"/>
        <v>6725</v>
      </c>
    </row>
    <row r="61" spans="1:7" ht="15" x14ac:dyDescent="0.25">
      <c r="A61" s="69">
        <v>2024</v>
      </c>
      <c r="B61" s="66">
        <v>270</v>
      </c>
      <c r="C61" s="66">
        <v>2249</v>
      </c>
      <c r="D61" s="66">
        <v>108</v>
      </c>
      <c r="E61" s="66">
        <v>4326</v>
      </c>
      <c r="F61" s="77">
        <f t="shared" si="3"/>
        <v>6953</v>
      </c>
    </row>
    <row r="62" spans="1:7" ht="15" x14ac:dyDescent="0.25">
      <c r="A62" s="27">
        <v>2025</v>
      </c>
      <c r="B62" s="8">
        <v>18</v>
      </c>
      <c r="C62" s="8">
        <v>1117</v>
      </c>
      <c r="D62" s="8">
        <v>81</v>
      </c>
      <c r="E62" s="8">
        <v>439</v>
      </c>
      <c r="F62" s="80">
        <f t="shared" si="3"/>
        <v>1655</v>
      </c>
    </row>
    <row r="63" spans="1:7" ht="6" customHeight="1" x14ac:dyDescent="0.25">
      <c r="A63" s="44"/>
      <c r="B63" s="45"/>
      <c r="C63" s="45"/>
      <c r="D63" s="45"/>
      <c r="E63" s="45"/>
      <c r="F63" s="45"/>
    </row>
    <row r="64" spans="1:7" ht="15.75" x14ac:dyDescent="0.2">
      <c r="A64" s="57" t="s">
        <v>32</v>
      </c>
      <c r="B64" s="57">
        <f>SUM(B7:B62)</f>
        <v>2822</v>
      </c>
      <c r="C64" s="57">
        <f t="shared" ref="C64:F64" si="5">SUM(C7:C62)</f>
        <v>63686</v>
      </c>
      <c r="D64" s="57">
        <f t="shared" si="5"/>
        <v>3961</v>
      </c>
      <c r="E64" s="57">
        <f t="shared" si="5"/>
        <v>42142</v>
      </c>
      <c r="F64" s="57">
        <f t="shared" si="5"/>
        <v>112611</v>
      </c>
    </row>
    <row r="65" spans="1:6" x14ac:dyDescent="0.2">
      <c r="A65" s="14"/>
      <c r="B65" s="52">
        <f>B64*100/$F$64</f>
        <v>2.5059718855174005</v>
      </c>
      <c r="C65" s="52">
        <f>C64*100/$F$64</f>
        <v>56.553977852962852</v>
      </c>
      <c r="D65" s="52">
        <f>D64*100/$F$64</f>
        <v>3.5174183694310504</v>
      </c>
      <c r="E65" s="52">
        <f>E64*100/$F$64</f>
        <v>37.422631892088695</v>
      </c>
      <c r="F65" s="52">
        <f>F64*100/$F$64</f>
        <v>100</v>
      </c>
    </row>
    <row r="66" spans="1:6" x14ac:dyDescent="0.2">
      <c r="B66" s="90"/>
      <c r="C66" s="90"/>
      <c r="D66" s="90"/>
      <c r="E66" s="90"/>
      <c r="F66" s="14"/>
    </row>
  </sheetData>
  <mergeCells count="6">
    <mergeCell ref="E4:E5"/>
    <mergeCell ref="A4:A5"/>
    <mergeCell ref="F4:F5"/>
    <mergeCell ref="B4:B5"/>
    <mergeCell ref="C4:C5"/>
    <mergeCell ref="D4:D5"/>
  </mergeCells>
  <phoneticPr fontId="0" type="noConversion"/>
  <printOptions horizontalCentered="1"/>
  <pageMargins left="0.75" right="0.75" top="1" bottom="1" header="0" footer="0"/>
  <pageSetup paperSize="9" scale="95" orientation="portrait" r:id="rId1"/>
  <headerFooter alignWithMargins="0"/>
  <ignoredErrors>
    <ignoredError sqref="F58:F62 F7:F57" formulaRange="1"/>
    <ignoredError sqref="B65 C65:F65" evalErro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44"/>
  <sheetViews>
    <sheetView zoomScaleNormal="100" workbookViewId="0">
      <selection activeCell="F80" sqref="F80"/>
    </sheetView>
  </sheetViews>
  <sheetFormatPr baseColWidth="10" defaultColWidth="11.42578125" defaultRowHeight="12.75" x14ac:dyDescent="0.2"/>
  <cols>
    <col min="1" max="1" width="18.85546875" customWidth="1"/>
    <col min="2" max="2" width="12.5703125" customWidth="1"/>
    <col min="3" max="3" width="10.7109375" customWidth="1"/>
    <col min="4" max="4" width="8.42578125" customWidth="1"/>
  </cols>
  <sheetData>
    <row r="2" spans="1:5" ht="17.25" x14ac:dyDescent="0.3">
      <c r="A2" s="1" t="s">
        <v>110</v>
      </c>
    </row>
    <row r="4" spans="1:5" ht="17.25" x14ac:dyDescent="0.3">
      <c r="A4" s="11" t="s">
        <v>91</v>
      </c>
      <c r="B4" s="11"/>
      <c r="C4" s="11"/>
      <c r="D4" s="11"/>
    </row>
    <row r="5" spans="1:5" ht="17.25" x14ac:dyDescent="0.3">
      <c r="A5" s="11" t="s">
        <v>102</v>
      </c>
      <c r="B5" s="11"/>
      <c r="C5" s="11"/>
      <c r="D5" s="11"/>
    </row>
    <row r="7" spans="1:5" ht="15.75" customHeight="1" x14ac:dyDescent="0.2">
      <c r="A7" s="98" t="s">
        <v>39</v>
      </c>
      <c r="B7" s="98" t="s">
        <v>90</v>
      </c>
      <c r="C7" s="98" t="s">
        <v>89</v>
      </c>
      <c r="D7" s="93" t="s">
        <v>32</v>
      </c>
    </row>
    <row r="8" spans="1:5" ht="15.75" customHeight="1" x14ac:dyDescent="0.2">
      <c r="A8" s="98"/>
      <c r="B8" s="98"/>
      <c r="C8" s="98"/>
      <c r="D8" s="93"/>
    </row>
    <row r="9" spans="1:5" ht="8.25" customHeight="1" x14ac:dyDescent="0.2">
      <c r="A9" s="30"/>
      <c r="B9" s="30"/>
      <c r="C9" s="30"/>
      <c r="D9" s="30"/>
    </row>
    <row r="10" spans="1:5" ht="15" x14ac:dyDescent="0.25">
      <c r="A10" s="64" t="s">
        <v>1</v>
      </c>
      <c r="B10" s="66">
        <v>253</v>
      </c>
      <c r="C10" s="66">
        <v>167</v>
      </c>
      <c r="D10" s="77">
        <f t="shared" ref="D10:D25" si="0">SUM(B10:C10)</f>
        <v>420</v>
      </c>
      <c r="E10" s="13" t="s">
        <v>55</v>
      </c>
    </row>
    <row r="11" spans="1:5" ht="15" x14ac:dyDescent="0.25">
      <c r="A11" s="26" t="s">
        <v>2</v>
      </c>
      <c r="B11" s="8">
        <v>161</v>
      </c>
      <c r="C11" s="8">
        <v>114</v>
      </c>
      <c r="D11" s="78">
        <f t="shared" si="0"/>
        <v>275</v>
      </c>
      <c r="E11" s="13" t="s">
        <v>56</v>
      </c>
    </row>
    <row r="12" spans="1:5" ht="15" x14ac:dyDescent="0.25">
      <c r="A12" s="64" t="s">
        <v>3</v>
      </c>
      <c r="B12" s="66">
        <v>58</v>
      </c>
      <c r="C12" s="66">
        <v>480</v>
      </c>
      <c r="D12" s="77">
        <f t="shared" si="0"/>
        <v>538</v>
      </c>
      <c r="E12" s="13" t="s">
        <v>57</v>
      </c>
    </row>
    <row r="13" spans="1:5" ht="15" x14ac:dyDescent="0.25">
      <c r="A13" s="26" t="s">
        <v>4</v>
      </c>
      <c r="B13" s="8">
        <v>20</v>
      </c>
      <c r="C13" s="8">
        <v>96</v>
      </c>
      <c r="D13" s="78">
        <f t="shared" si="0"/>
        <v>116</v>
      </c>
      <c r="E13" s="13" t="s">
        <v>121</v>
      </c>
    </row>
    <row r="14" spans="1:5" ht="15" x14ac:dyDescent="0.25">
      <c r="A14" s="64" t="s">
        <v>7</v>
      </c>
      <c r="B14" s="66">
        <v>117</v>
      </c>
      <c r="C14" s="66">
        <v>270</v>
      </c>
      <c r="D14" s="77">
        <f t="shared" si="0"/>
        <v>387</v>
      </c>
      <c r="E14" s="13" t="s">
        <v>58</v>
      </c>
    </row>
    <row r="15" spans="1:5" ht="15" x14ac:dyDescent="0.25">
      <c r="A15" s="26" t="s">
        <v>8</v>
      </c>
      <c r="B15" s="8">
        <v>153</v>
      </c>
      <c r="C15" s="8">
        <v>111</v>
      </c>
      <c r="D15" s="78">
        <f t="shared" si="0"/>
        <v>264</v>
      </c>
      <c r="E15" s="13" t="s">
        <v>59</v>
      </c>
    </row>
    <row r="16" spans="1:5" ht="15" x14ac:dyDescent="0.25">
      <c r="A16" s="64" t="s">
        <v>118</v>
      </c>
      <c r="B16" s="66">
        <v>4383</v>
      </c>
      <c r="C16" s="66">
        <v>1798</v>
      </c>
      <c r="D16" s="77">
        <f t="shared" si="0"/>
        <v>6181</v>
      </c>
      <c r="E16" s="13" t="s">
        <v>119</v>
      </c>
    </row>
    <row r="17" spans="1:5" ht="15" x14ac:dyDescent="0.25">
      <c r="A17" s="26" t="s">
        <v>5</v>
      </c>
      <c r="B17" s="8">
        <v>241</v>
      </c>
      <c r="C17" s="8">
        <v>108</v>
      </c>
      <c r="D17" s="78">
        <f t="shared" si="0"/>
        <v>349</v>
      </c>
      <c r="E17" s="13" t="s">
        <v>60</v>
      </c>
    </row>
    <row r="18" spans="1:5" ht="15" x14ac:dyDescent="0.25">
      <c r="A18" s="64" t="s">
        <v>6</v>
      </c>
      <c r="B18" s="66">
        <v>63</v>
      </c>
      <c r="C18" s="66">
        <v>80</v>
      </c>
      <c r="D18" s="77">
        <f t="shared" si="0"/>
        <v>143</v>
      </c>
      <c r="E18" s="13" t="s">
        <v>61</v>
      </c>
    </row>
    <row r="19" spans="1:5" ht="15" x14ac:dyDescent="0.25">
      <c r="A19" s="26" t="s">
        <v>9</v>
      </c>
      <c r="B19" s="8">
        <v>117</v>
      </c>
      <c r="C19" s="8">
        <v>36</v>
      </c>
      <c r="D19" s="78">
        <f t="shared" si="0"/>
        <v>153</v>
      </c>
      <c r="E19" s="13" t="s">
        <v>62</v>
      </c>
    </row>
    <row r="20" spans="1:5" ht="15" x14ac:dyDescent="0.25">
      <c r="A20" s="64" t="s">
        <v>31</v>
      </c>
      <c r="B20" s="66">
        <v>1213</v>
      </c>
      <c r="C20" s="66">
        <v>266</v>
      </c>
      <c r="D20" s="77">
        <f t="shared" si="0"/>
        <v>1479</v>
      </c>
      <c r="E20" s="13" t="s">
        <v>63</v>
      </c>
    </row>
    <row r="21" spans="1:5" ht="15" x14ac:dyDescent="0.25">
      <c r="A21" s="26" t="s">
        <v>10</v>
      </c>
      <c r="B21" s="8">
        <v>641</v>
      </c>
      <c r="C21" s="8">
        <v>473</v>
      </c>
      <c r="D21" s="78">
        <f t="shared" si="0"/>
        <v>1114</v>
      </c>
      <c r="E21" s="13" t="s">
        <v>64</v>
      </c>
    </row>
    <row r="22" spans="1:5" ht="15" x14ac:dyDescent="0.25">
      <c r="A22" s="64" t="s">
        <v>11</v>
      </c>
      <c r="B22" s="66">
        <v>369</v>
      </c>
      <c r="C22" s="66">
        <v>171</v>
      </c>
      <c r="D22" s="77">
        <f t="shared" si="0"/>
        <v>540</v>
      </c>
      <c r="E22" s="13" t="s">
        <v>65</v>
      </c>
    </row>
    <row r="23" spans="1:5" ht="15" x14ac:dyDescent="0.25">
      <c r="A23" s="26" t="s">
        <v>12</v>
      </c>
      <c r="B23" s="8">
        <v>794</v>
      </c>
      <c r="C23" s="8">
        <v>139</v>
      </c>
      <c r="D23" s="78">
        <f t="shared" si="0"/>
        <v>933</v>
      </c>
      <c r="E23" s="13" t="s">
        <v>66</v>
      </c>
    </row>
    <row r="24" spans="1:5" ht="15" x14ac:dyDescent="0.25">
      <c r="A24" s="64" t="s">
        <v>13</v>
      </c>
      <c r="B24" s="66">
        <v>1633</v>
      </c>
      <c r="C24" s="66">
        <v>614</v>
      </c>
      <c r="D24" s="77">
        <f t="shared" si="0"/>
        <v>2247</v>
      </c>
      <c r="E24" s="13" t="s">
        <v>67</v>
      </c>
    </row>
    <row r="25" spans="1:5" ht="15" x14ac:dyDescent="0.25">
      <c r="A25" s="26" t="s">
        <v>14</v>
      </c>
      <c r="B25" s="8">
        <v>358</v>
      </c>
      <c r="C25" s="8">
        <v>253</v>
      </c>
      <c r="D25" s="78">
        <f t="shared" si="0"/>
        <v>611</v>
      </c>
      <c r="E25" s="13" t="s">
        <v>68</v>
      </c>
    </row>
    <row r="26" spans="1:5" ht="15" x14ac:dyDescent="0.25">
      <c r="A26" s="64" t="s">
        <v>15</v>
      </c>
      <c r="B26" s="66">
        <v>141</v>
      </c>
      <c r="C26" s="66">
        <v>83</v>
      </c>
      <c r="D26" s="77">
        <f t="shared" ref="D26:D41" si="1">SUM(B26:C26)</f>
        <v>224</v>
      </c>
      <c r="E26" s="13" t="s">
        <v>69</v>
      </c>
    </row>
    <row r="27" spans="1:5" ht="12.75" customHeight="1" x14ac:dyDescent="0.25">
      <c r="A27" s="26" t="s">
        <v>16</v>
      </c>
      <c r="B27" s="8">
        <v>73</v>
      </c>
      <c r="C27" s="8">
        <v>109</v>
      </c>
      <c r="D27" s="78">
        <f t="shared" si="1"/>
        <v>182</v>
      </c>
      <c r="E27" s="13" t="s">
        <v>70</v>
      </c>
    </row>
    <row r="28" spans="1:5" ht="15" x14ac:dyDescent="0.25">
      <c r="A28" s="64" t="s">
        <v>17</v>
      </c>
      <c r="B28" s="66">
        <v>467</v>
      </c>
      <c r="C28" s="66">
        <v>136</v>
      </c>
      <c r="D28" s="77">
        <f t="shared" si="1"/>
        <v>603</v>
      </c>
      <c r="E28" s="13" t="s">
        <v>71</v>
      </c>
    </row>
    <row r="29" spans="1:5" ht="15" x14ac:dyDescent="0.25">
      <c r="A29" s="26" t="s">
        <v>18</v>
      </c>
      <c r="B29" s="8">
        <v>260</v>
      </c>
      <c r="C29" s="8">
        <v>449</v>
      </c>
      <c r="D29" s="78">
        <f t="shared" si="1"/>
        <v>709</v>
      </c>
      <c r="E29" s="13" t="s">
        <v>72</v>
      </c>
    </row>
    <row r="30" spans="1:5" ht="15" x14ac:dyDescent="0.25">
      <c r="A30" s="64" t="s">
        <v>19</v>
      </c>
      <c r="B30" s="66">
        <v>343</v>
      </c>
      <c r="C30" s="66">
        <v>183</v>
      </c>
      <c r="D30" s="77">
        <f t="shared" si="1"/>
        <v>526</v>
      </c>
      <c r="E30" s="13" t="s">
        <v>73</v>
      </c>
    </row>
    <row r="31" spans="1:5" ht="15" x14ac:dyDescent="0.25">
      <c r="A31" s="26" t="s">
        <v>20</v>
      </c>
      <c r="B31" s="8">
        <v>213</v>
      </c>
      <c r="C31" s="8">
        <v>336</v>
      </c>
      <c r="D31" s="78">
        <f t="shared" si="1"/>
        <v>549</v>
      </c>
      <c r="E31" s="13" t="s">
        <v>74</v>
      </c>
    </row>
    <row r="32" spans="1:5" ht="15" x14ac:dyDescent="0.25">
      <c r="A32" s="64" t="s">
        <v>21</v>
      </c>
      <c r="B32" s="66">
        <v>681</v>
      </c>
      <c r="C32" s="66">
        <v>1969</v>
      </c>
      <c r="D32" s="77">
        <f t="shared" si="1"/>
        <v>2650</v>
      </c>
      <c r="E32" s="13" t="s">
        <v>75</v>
      </c>
    </row>
    <row r="33" spans="1:5" ht="15" x14ac:dyDescent="0.25">
      <c r="A33" s="26" t="s">
        <v>22</v>
      </c>
      <c r="B33" s="8">
        <v>209</v>
      </c>
      <c r="C33" s="8">
        <v>279</v>
      </c>
      <c r="D33" s="78">
        <f t="shared" si="1"/>
        <v>488</v>
      </c>
      <c r="E33" s="13" t="s">
        <v>76</v>
      </c>
    </row>
    <row r="34" spans="1:5" ht="15" x14ac:dyDescent="0.25">
      <c r="A34" s="64" t="s">
        <v>23</v>
      </c>
      <c r="B34" s="66">
        <v>303</v>
      </c>
      <c r="C34" s="66">
        <v>125</v>
      </c>
      <c r="D34" s="77">
        <f t="shared" si="1"/>
        <v>428</v>
      </c>
      <c r="E34" s="13" t="s">
        <v>77</v>
      </c>
    </row>
    <row r="35" spans="1:5" ht="15" x14ac:dyDescent="0.25">
      <c r="A35" s="26" t="s">
        <v>24</v>
      </c>
      <c r="B35" s="8">
        <v>134</v>
      </c>
      <c r="C35" s="8">
        <v>65</v>
      </c>
      <c r="D35" s="78">
        <f t="shared" si="1"/>
        <v>199</v>
      </c>
      <c r="E35" s="13" t="s">
        <v>78</v>
      </c>
    </row>
    <row r="36" spans="1:5" ht="15" x14ac:dyDescent="0.25">
      <c r="A36" s="64" t="s">
        <v>25</v>
      </c>
      <c r="B36" s="66">
        <v>38</v>
      </c>
      <c r="C36" s="66">
        <v>111</v>
      </c>
      <c r="D36" s="77">
        <f t="shared" si="1"/>
        <v>149</v>
      </c>
      <c r="E36" s="13" t="s">
        <v>79</v>
      </c>
    </row>
    <row r="37" spans="1:5" ht="15" x14ac:dyDescent="0.25">
      <c r="A37" s="26" t="s">
        <v>26</v>
      </c>
      <c r="B37" s="8">
        <v>75</v>
      </c>
      <c r="C37" s="8">
        <v>23</v>
      </c>
      <c r="D37" s="78">
        <f t="shared" si="1"/>
        <v>98</v>
      </c>
      <c r="E37" s="13" t="s">
        <v>122</v>
      </c>
    </row>
    <row r="38" spans="1:5" ht="15" x14ac:dyDescent="0.25">
      <c r="A38" s="64" t="s">
        <v>27</v>
      </c>
      <c r="B38" s="66">
        <v>152</v>
      </c>
      <c r="C38" s="66">
        <v>50</v>
      </c>
      <c r="D38" s="77">
        <f t="shared" si="1"/>
        <v>202</v>
      </c>
      <c r="E38" s="13" t="s">
        <v>80</v>
      </c>
    </row>
    <row r="39" spans="1:5" ht="15" x14ac:dyDescent="0.25">
      <c r="A39" s="26" t="s">
        <v>28</v>
      </c>
      <c r="B39" s="8">
        <v>387</v>
      </c>
      <c r="C39" s="8">
        <v>230</v>
      </c>
      <c r="D39" s="78">
        <f t="shared" si="1"/>
        <v>617</v>
      </c>
      <c r="E39" s="13" t="s">
        <v>81</v>
      </c>
    </row>
    <row r="40" spans="1:5" ht="15" x14ac:dyDescent="0.25">
      <c r="A40" s="64" t="s">
        <v>29</v>
      </c>
      <c r="B40" s="66">
        <v>176</v>
      </c>
      <c r="C40" s="66">
        <v>165</v>
      </c>
      <c r="D40" s="77">
        <f t="shared" si="1"/>
        <v>341</v>
      </c>
      <c r="E40" s="13" t="s">
        <v>82</v>
      </c>
    </row>
    <row r="41" spans="1:5" ht="15" x14ac:dyDescent="0.25">
      <c r="A41" s="26" t="s">
        <v>30</v>
      </c>
      <c r="B41" s="8">
        <v>86</v>
      </c>
      <c r="C41" s="8">
        <v>112</v>
      </c>
      <c r="D41" s="78">
        <f t="shared" si="1"/>
        <v>198</v>
      </c>
      <c r="E41" s="13" t="s">
        <v>83</v>
      </c>
    </row>
    <row r="42" spans="1:5" ht="7.5" customHeight="1" x14ac:dyDescent="0.2">
      <c r="A42" s="30"/>
      <c r="B42" s="42"/>
      <c r="C42" s="42"/>
      <c r="D42" s="42"/>
    </row>
    <row r="43" spans="1:5" ht="15.75" x14ac:dyDescent="0.2">
      <c r="A43" s="55" t="s">
        <v>104</v>
      </c>
      <c r="B43" s="57">
        <f>B10+B11+B12+B13+B14+B15+B16+B17+B18+B19+B20+B21+B22+B23+B24+B25+B26+B27+B28+B29+B30+B31+B32+B33+B34+B35+B36+B37+B38+B39+B40+B41</f>
        <v>14312</v>
      </c>
      <c r="C43" s="57">
        <f>C10+C11+C12+C13+C14+C15+C16+C17+C18+C19+C20+C21+C22+C23+C24+C25+C26+C27+C28+C29+C30+C31+C32+C33+C34+C35+C36+C37+C38+C39+C40+C41</f>
        <v>9601</v>
      </c>
      <c r="D43" s="57">
        <f>D10+D11+D12+D13+D14+D15+D16+D17+D18+D19+D20+D21+D22+D23+D24+D25+D26+D27+D28+D29+D30+D31+D32+D33+D34+D35+D36+D37+D38+D39+D40+D41</f>
        <v>23913</v>
      </c>
    </row>
    <row r="44" spans="1:5" x14ac:dyDescent="0.2">
      <c r="A44" s="51"/>
      <c r="B44" s="12">
        <f>B43*100/$D$43</f>
        <v>59.850290636892069</v>
      </c>
      <c r="C44" s="12">
        <f>C43*100/$D$43</f>
        <v>40.149709363107931</v>
      </c>
      <c r="D44" s="12">
        <f>SUM(B44:C44)</f>
        <v>100</v>
      </c>
    </row>
  </sheetData>
  <mergeCells count="4">
    <mergeCell ref="C7:C8"/>
    <mergeCell ref="D7:D8"/>
    <mergeCell ref="A7:A8"/>
    <mergeCell ref="B7:B8"/>
  </mergeCells>
  <phoneticPr fontId="0" type="noConversion"/>
  <printOptions horizontalCentered="1"/>
  <pageMargins left="0.75" right="0.75" top="0.55000000000000004" bottom="1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3.1.1</vt:lpstr>
      <vt:lpstr>3.1.2</vt:lpstr>
      <vt:lpstr>3.1.3</vt:lpstr>
      <vt:lpstr>3.1.4</vt:lpstr>
      <vt:lpstr>3.1.5</vt:lpstr>
      <vt:lpstr>3.1.6</vt:lpstr>
      <vt:lpstr>3.1.7</vt:lpstr>
      <vt:lpstr>3.1.8</vt:lpstr>
      <vt:lpstr>3.2.1</vt:lpstr>
      <vt:lpstr>3.3.1</vt:lpstr>
      <vt:lpstr>3.4.1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mgomezlo</dc:creator>
  <cp:lastModifiedBy>Michel Flores Vivanco</cp:lastModifiedBy>
  <cp:lastPrinted>2011-02-04T19:44:39Z</cp:lastPrinted>
  <dcterms:created xsi:type="dcterms:W3CDTF">2008-04-22T18:41:03Z</dcterms:created>
  <dcterms:modified xsi:type="dcterms:W3CDTF">2025-03-01T00:23:56Z</dcterms:modified>
</cp:coreProperties>
</file>